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YAMANOUCHI\Documents\保存場所\DockReceiptForm\"/>
    </mc:Choice>
  </mc:AlternateContent>
  <xr:revisionPtr revIDLastSave="0" documentId="13_ncr:1_{9BABBEB3-ECAD-4120-B7D8-3867C846C25F}" xr6:coauthVersionLast="47" xr6:coauthVersionMax="47" xr10:uidLastSave="{00000000-0000-0000-0000-000000000000}"/>
  <workbookProtection workbookAlgorithmName="SHA-512" workbookHashValue="2n8Jqqj6Z7YgyXNRlKY+SH8dlMWSlyYXmv8JwzsXrA9WYVmk0m6mlsJmmxJr906HU5ghwKVCHfZ+GvhAJS2bcw==" workbookSaltValue="apKRhfzH7EQ8JXrdd2v0cw==" workbookSpinCount="100000" lockStructure="1"/>
  <bookViews>
    <workbookView xWindow="-120" yWindow="-120" windowWidth="29040" windowHeight="15720" activeTab="3" xr2:uid="{00000000-000D-0000-FFFF-FFFF00000000}"/>
  </bookViews>
  <sheets>
    <sheet name="BL_instruction" sheetId="10" r:id="rId1"/>
    <sheet name="DG" sheetId="21" r:id="rId2"/>
    <sheet name="ATTACHED{Mark}{Desc}" sheetId="18" r:id="rId3"/>
    <sheet name="注意事項" sheetId="23" r:id="rId4"/>
    <sheet name="在来船注意事項" sheetId="24" r:id="rId5"/>
    <sheet name="SO_MATES" sheetId="22" r:id="rId6"/>
    <sheet name="SETTING" sheetId="19" state="hidden" r:id="rId7"/>
  </sheets>
  <definedNames>
    <definedName name="_xlnm.Print_Area" localSheetId="2">'ATTACHED{Mark}{Desc}'!$A:$B</definedName>
    <definedName name="_xlnm.Print_Area" localSheetId="0">OFFSET(BL_instruction!$A$1, 0, 0, MAX(58, MAX(IF(BL_instruction!$B:$B&lt;&gt;"", ROW(BL_instruction!$B:$B)))), 15)</definedName>
    <definedName name="_xlnm.Print_Area" localSheetId="5">SO_MATES!$A$1:$O$169</definedName>
    <definedName name="_xlnm.Print_Titles" localSheetId="0">BL_instruction!$3:$3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0" i="10" l="1"/>
  <c r="R49" i="10"/>
  <c r="K27" i="10"/>
  <c r="D201" i="18" a="1"/>
  <c r="D201" i="18" s="1"/>
  <c r="E201" i="18" a="1"/>
  <c r="E201" i="18" s="1"/>
  <c r="D202" i="18" a="1"/>
  <c r="D202" i="18" s="1"/>
  <c r="E202" i="18" a="1"/>
  <c r="E202" i="18" s="1"/>
  <c r="D203" i="18" a="1"/>
  <c r="D203" i="18" s="1"/>
  <c r="E203" i="18" a="1"/>
  <c r="E203" i="18" s="1"/>
  <c r="D204" i="18" a="1"/>
  <c r="D204" i="18" s="1"/>
  <c r="E204" i="18" a="1"/>
  <c r="E204" i="18" s="1"/>
  <c r="D205" i="18" a="1"/>
  <c r="D205" i="18" s="1"/>
  <c r="E205" i="18" a="1"/>
  <c r="E205" i="18" s="1"/>
  <c r="D206" i="18" a="1"/>
  <c r="D206" i="18" s="1"/>
  <c r="E206" i="18" a="1"/>
  <c r="E206" i="18" s="1"/>
  <c r="D207" i="18" a="1"/>
  <c r="D207" i="18" s="1"/>
  <c r="E207" i="18" a="1"/>
  <c r="E207" i="18" s="1"/>
  <c r="D208" i="18" a="1"/>
  <c r="D208" i="18" s="1"/>
  <c r="E208" i="18" a="1"/>
  <c r="E208" i="18" s="1"/>
  <c r="D209" i="18" a="1"/>
  <c r="D209" i="18" s="1"/>
  <c r="E209" i="18" a="1"/>
  <c r="E209" i="18" s="1"/>
  <c r="D210" i="18" a="1"/>
  <c r="D210" i="18" s="1"/>
  <c r="E210" i="18" a="1"/>
  <c r="E210" i="18" s="1"/>
  <c r="D211" i="18" a="1"/>
  <c r="D211" i="18" s="1"/>
  <c r="E211" i="18" a="1"/>
  <c r="E211" i="18" s="1"/>
  <c r="D212" i="18" a="1"/>
  <c r="D212" i="18" s="1"/>
  <c r="E212" i="18" a="1"/>
  <c r="E212" i="18" s="1"/>
  <c r="D213" i="18" a="1"/>
  <c r="D213" i="18" s="1"/>
  <c r="E213" i="18" a="1"/>
  <c r="E213" i="18" s="1"/>
  <c r="D214" i="18" a="1"/>
  <c r="D214" i="18" s="1"/>
  <c r="E214" i="18" a="1"/>
  <c r="E214" i="18" s="1"/>
  <c r="D215" i="18" a="1"/>
  <c r="D215" i="18" s="1"/>
  <c r="E215" i="18" a="1"/>
  <c r="E215" i="18" s="1"/>
  <c r="D216" i="18" a="1"/>
  <c r="D216" i="18" s="1"/>
  <c r="E216" i="18" a="1"/>
  <c r="E216" i="18" s="1"/>
  <c r="D217" i="18" a="1"/>
  <c r="D217" i="18" s="1"/>
  <c r="E217" i="18" a="1"/>
  <c r="E217" i="18" s="1"/>
  <c r="D218" i="18" a="1"/>
  <c r="D218" i="18" s="1"/>
  <c r="E218" i="18" a="1"/>
  <c r="E218" i="18" s="1"/>
  <c r="D219" i="18" a="1"/>
  <c r="D219" i="18" s="1"/>
  <c r="E219" i="18" a="1"/>
  <c r="E219" i="18" s="1"/>
  <c r="D220" i="18" a="1"/>
  <c r="D220" i="18" s="1"/>
  <c r="E220" i="18" a="1"/>
  <c r="E220" i="18" s="1"/>
  <c r="D221" i="18" a="1"/>
  <c r="D221" i="18" s="1"/>
  <c r="E221" i="18" a="1"/>
  <c r="E221" i="18" s="1"/>
  <c r="D222" i="18" a="1"/>
  <c r="D222" i="18" s="1"/>
  <c r="E222" i="18" a="1"/>
  <c r="E222" i="18" s="1"/>
  <c r="D223" i="18" a="1"/>
  <c r="D223" i="18" s="1"/>
  <c r="E223" i="18" a="1"/>
  <c r="E223" i="18" s="1"/>
  <c r="D224" i="18" a="1"/>
  <c r="D224" i="18" s="1"/>
  <c r="E224" i="18" a="1"/>
  <c r="E224" i="18" s="1"/>
  <c r="D225" i="18" a="1"/>
  <c r="D225" i="18" s="1"/>
  <c r="E225" i="18" a="1"/>
  <c r="E225" i="18" s="1"/>
  <c r="D226" i="18" a="1"/>
  <c r="D226" i="18" s="1"/>
  <c r="E226" i="18" a="1"/>
  <c r="E226" i="18" s="1"/>
  <c r="D227" i="18" a="1"/>
  <c r="D227" i="18" s="1"/>
  <c r="E227" i="18" a="1"/>
  <c r="E227" i="18" s="1"/>
  <c r="D228" i="18" a="1"/>
  <c r="D228" i="18" s="1"/>
  <c r="E228" i="18" a="1"/>
  <c r="E228" i="18" s="1"/>
  <c r="D229" i="18" a="1"/>
  <c r="D229" i="18" s="1"/>
  <c r="E229" i="18" a="1"/>
  <c r="E229" i="18" s="1"/>
  <c r="D230" i="18" a="1"/>
  <c r="D230" i="18" s="1"/>
  <c r="E230" i="18" a="1"/>
  <c r="E230" i="18" s="1"/>
  <c r="D231" i="18" a="1"/>
  <c r="D231" i="18" s="1"/>
  <c r="E231" i="18" a="1"/>
  <c r="E231" i="18" s="1"/>
  <c r="D232" i="18" a="1"/>
  <c r="D232" i="18" s="1"/>
  <c r="E232" i="18" a="1"/>
  <c r="E232" i="18" s="1"/>
  <c r="D233" i="18" a="1"/>
  <c r="D233" i="18" s="1"/>
  <c r="E233" i="18" a="1"/>
  <c r="E233" i="18" s="1"/>
  <c r="D234" i="18" a="1"/>
  <c r="D234" i="18" s="1"/>
  <c r="E234" i="18" a="1"/>
  <c r="E234" i="18" s="1"/>
  <c r="D235" i="18" a="1"/>
  <c r="D235" i="18" s="1"/>
  <c r="E235" i="18" a="1"/>
  <c r="E235" i="18" s="1"/>
  <c r="D236" i="18" a="1"/>
  <c r="D236" i="18" s="1"/>
  <c r="E236" i="18" a="1"/>
  <c r="E236" i="18" s="1"/>
  <c r="D237" i="18" a="1"/>
  <c r="D237" i="18" s="1"/>
  <c r="E237" i="18" a="1"/>
  <c r="E237" i="18" s="1"/>
  <c r="D238" i="18" a="1"/>
  <c r="D238" i="18" s="1"/>
  <c r="E238" i="18" a="1"/>
  <c r="E238" i="18" s="1"/>
  <c r="D239" i="18" a="1"/>
  <c r="D239" i="18" s="1"/>
  <c r="E239" i="18" a="1"/>
  <c r="E239" i="18" s="1"/>
  <c r="D240" i="18" a="1"/>
  <c r="D240" i="18" s="1"/>
  <c r="E240" i="18" a="1"/>
  <c r="E240" i="18" s="1"/>
  <c r="D241" i="18" a="1"/>
  <c r="D241" i="18" s="1"/>
  <c r="E241" i="18" a="1"/>
  <c r="E241" i="18" s="1"/>
  <c r="D242" i="18" a="1"/>
  <c r="D242" i="18" s="1"/>
  <c r="E242" i="18" a="1"/>
  <c r="E242" i="18" s="1"/>
  <c r="D243" i="18" a="1"/>
  <c r="D243" i="18" s="1"/>
  <c r="E243" i="18" a="1"/>
  <c r="E243" i="18" s="1"/>
  <c r="D244" i="18" a="1"/>
  <c r="D244" i="18" s="1"/>
  <c r="E244" i="18" a="1"/>
  <c r="E244" i="18" s="1"/>
  <c r="D245" i="18" a="1"/>
  <c r="D245" i="18" s="1"/>
  <c r="E245" i="18" a="1"/>
  <c r="E245" i="18" s="1"/>
  <c r="D246" i="18" a="1"/>
  <c r="D246" i="18" s="1"/>
  <c r="E246" i="18" a="1"/>
  <c r="E246" i="18" s="1"/>
  <c r="D247" i="18" a="1"/>
  <c r="D247" i="18" s="1"/>
  <c r="E247" i="18" a="1"/>
  <c r="E247" i="18" s="1"/>
  <c r="D248" i="18" a="1"/>
  <c r="D248" i="18" s="1"/>
  <c r="E248" i="18" a="1"/>
  <c r="E248" i="18" s="1"/>
  <c r="D249" i="18" a="1"/>
  <c r="D249" i="18" s="1"/>
  <c r="E249" i="18" a="1"/>
  <c r="E249" i="18" s="1"/>
  <c r="D250" i="18" a="1"/>
  <c r="D250" i="18" s="1"/>
  <c r="E250" i="18" a="1"/>
  <c r="E250" i="18" s="1"/>
  <c r="D251" i="18" a="1"/>
  <c r="D251" i="18" s="1"/>
  <c r="E251" i="18" a="1"/>
  <c r="E251" i="18" s="1"/>
  <c r="D252" i="18" a="1"/>
  <c r="D252" i="18" s="1"/>
  <c r="E252" i="18" a="1"/>
  <c r="E252" i="18" s="1"/>
  <c r="D253" i="18" a="1"/>
  <c r="D253" i="18" s="1"/>
  <c r="E253" i="18" a="1"/>
  <c r="E253" i="18" s="1"/>
  <c r="D254" i="18" a="1"/>
  <c r="D254" i="18" s="1"/>
  <c r="E254" i="18" a="1"/>
  <c r="E254" i="18" s="1"/>
  <c r="D255" i="18" a="1"/>
  <c r="D255" i="18" s="1"/>
  <c r="E255" i="18" a="1"/>
  <c r="E255" i="18" s="1"/>
  <c r="D256" i="18" a="1"/>
  <c r="D256" i="18" s="1"/>
  <c r="E256" i="18" a="1"/>
  <c r="E256" i="18" s="1"/>
  <c r="D257" i="18" a="1"/>
  <c r="D257" i="18" s="1"/>
  <c r="E257" i="18" a="1"/>
  <c r="E257" i="18" s="1"/>
  <c r="D258" i="18" a="1"/>
  <c r="D258" i="18" s="1"/>
  <c r="E258" i="18" a="1"/>
  <c r="E258" i="18" s="1"/>
  <c r="D259" i="18" a="1"/>
  <c r="D259" i="18" s="1"/>
  <c r="E259" i="18" a="1"/>
  <c r="E259" i="18" s="1"/>
  <c r="D260" i="18" a="1"/>
  <c r="D260" i="18" s="1"/>
  <c r="E260" i="18" a="1"/>
  <c r="E260" i="18" s="1"/>
  <c r="D261" i="18" a="1"/>
  <c r="D261" i="18" s="1"/>
  <c r="E261" i="18" a="1"/>
  <c r="E261" i="18" s="1"/>
  <c r="D262" i="18" a="1"/>
  <c r="D262" i="18" s="1"/>
  <c r="E262" i="18" a="1"/>
  <c r="E262" i="18" s="1"/>
  <c r="D263" i="18" a="1"/>
  <c r="D263" i="18" s="1"/>
  <c r="E263" i="18" a="1"/>
  <c r="E263" i="18" s="1"/>
  <c r="D264" i="18" a="1"/>
  <c r="D264" i="18" s="1"/>
  <c r="E264" i="18" a="1"/>
  <c r="E264" i="18" s="1"/>
  <c r="D265" i="18" a="1"/>
  <c r="D265" i="18" s="1"/>
  <c r="E265" i="18" a="1"/>
  <c r="E265" i="18" s="1"/>
  <c r="D266" i="18" a="1"/>
  <c r="D266" i="18" s="1"/>
  <c r="E266" i="18" a="1"/>
  <c r="E266" i="18" s="1"/>
  <c r="D267" i="18" a="1"/>
  <c r="D267" i="18" s="1"/>
  <c r="E267" i="18" a="1"/>
  <c r="E267" i="18" s="1"/>
  <c r="D268" i="18" a="1"/>
  <c r="D268" i="18" s="1"/>
  <c r="E268" i="18" a="1"/>
  <c r="E268" i="18" s="1"/>
  <c r="D269" i="18" a="1"/>
  <c r="D269" i="18" s="1"/>
  <c r="E269" i="18" a="1"/>
  <c r="E269" i="18" s="1"/>
  <c r="D270" i="18" a="1"/>
  <c r="D270" i="18" s="1"/>
  <c r="E270" i="18" a="1"/>
  <c r="E270" i="18" s="1"/>
  <c r="D271" i="18" a="1"/>
  <c r="D271" i="18" s="1"/>
  <c r="E271" i="18" a="1"/>
  <c r="E271" i="18" s="1"/>
  <c r="D272" i="18" a="1"/>
  <c r="D272" i="18" s="1"/>
  <c r="E272" i="18" a="1"/>
  <c r="E272" i="18" s="1"/>
  <c r="D273" i="18" a="1"/>
  <c r="D273" i="18" s="1"/>
  <c r="E273" i="18" a="1"/>
  <c r="E273" i="18" s="1"/>
  <c r="D274" i="18" a="1"/>
  <c r="D274" i="18" s="1"/>
  <c r="E274" i="18" a="1"/>
  <c r="E274" i="18" s="1"/>
  <c r="D275" i="18" a="1"/>
  <c r="D275" i="18" s="1"/>
  <c r="E275" i="18" a="1"/>
  <c r="E275" i="18" s="1"/>
  <c r="D276" i="18" a="1"/>
  <c r="D276" i="18" s="1"/>
  <c r="E276" i="18" a="1"/>
  <c r="E276" i="18" s="1"/>
  <c r="D277" i="18" a="1"/>
  <c r="D277" i="18" s="1"/>
  <c r="E277" i="18" a="1"/>
  <c r="E277" i="18" s="1"/>
  <c r="D278" i="18" a="1"/>
  <c r="D278" i="18" s="1"/>
  <c r="E278" i="18" a="1"/>
  <c r="E278" i="18" s="1"/>
  <c r="D279" i="18" a="1"/>
  <c r="D279" i="18" s="1"/>
  <c r="E279" i="18" a="1"/>
  <c r="E279" i="18" s="1"/>
  <c r="D280" i="18" a="1"/>
  <c r="D280" i="18" s="1"/>
  <c r="E280" i="18" a="1"/>
  <c r="E280" i="18" s="1"/>
  <c r="D281" i="18" a="1"/>
  <c r="D281" i="18" s="1"/>
  <c r="E281" i="18" a="1"/>
  <c r="E281" i="18" s="1"/>
  <c r="D282" i="18" a="1"/>
  <c r="D282" i="18" s="1"/>
  <c r="E282" i="18" a="1"/>
  <c r="E282" i="18" s="1"/>
  <c r="D283" i="18" a="1"/>
  <c r="D283" i="18" s="1"/>
  <c r="E283" i="18" a="1"/>
  <c r="E283" i="18" s="1"/>
  <c r="D284" i="18" a="1"/>
  <c r="D284" i="18" s="1"/>
  <c r="E284" i="18" a="1"/>
  <c r="E284" i="18" s="1"/>
  <c r="D285" i="18" a="1"/>
  <c r="D285" i="18" s="1"/>
  <c r="E285" i="18" a="1"/>
  <c r="E285" i="18" s="1"/>
  <c r="D286" i="18" a="1"/>
  <c r="D286" i="18" s="1"/>
  <c r="E286" i="18" a="1"/>
  <c r="E286" i="18" s="1"/>
  <c r="D287" i="18" a="1"/>
  <c r="D287" i="18" s="1"/>
  <c r="E287" i="18" a="1"/>
  <c r="E287" i="18" s="1"/>
  <c r="D288" i="18" a="1"/>
  <c r="D288" i="18" s="1"/>
  <c r="E288" i="18" a="1"/>
  <c r="E288" i="18" s="1"/>
  <c r="D289" i="18" a="1"/>
  <c r="D289" i="18" s="1"/>
  <c r="E289" i="18" a="1"/>
  <c r="E289" i="18" s="1"/>
  <c r="D290" i="18" a="1"/>
  <c r="D290" i="18" s="1"/>
  <c r="E290" i="18" a="1"/>
  <c r="E290" i="18" s="1"/>
  <c r="D291" i="18" a="1"/>
  <c r="D291" i="18" s="1"/>
  <c r="E291" i="18" a="1"/>
  <c r="E291" i="18" s="1"/>
  <c r="D292" i="18" a="1"/>
  <c r="D292" i="18" s="1"/>
  <c r="E292" i="18" a="1"/>
  <c r="E292" i="18" s="1"/>
  <c r="D293" i="18" a="1"/>
  <c r="D293" i="18" s="1"/>
  <c r="E293" i="18" a="1"/>
  <c r="E293" i="18" s="1"/>
  <c r="D294" i="18" a="1"/>
  <c r="D294" i="18" s="1"/>
  <c r="E294" i="18" a="1"/>
  <c r="E294" i="18" s="1"/>
  <c r="D295" i="18" a="1"/>
  <c r="D295" i="18" s="1"/>
  <c r="E295" i="18" a="1"/>
  <c r="E295" i="18" s="1"/>
  <c r="D296" i="18" a="1"/>
  <c r="D296" i="18" s="1"/>
  <c r="E296" i="18" a="1"/>
  <c r="E296" i="18" s="1"/>
  <c r="D297" i="18" a="1"/>
  <c r="D297" i="18" s="1"/>
  <c r="E297" i="18" a="1"/>
  <c r="E297" i="18" s="1"/>
  <c r="D298" i="18" a="1"/>
  <c r="D298" i="18" s="1"/>
  <c r="E298" i="18" a="1"/>
  <c r="E298" i="18" s="1"/>
  <c r="D299" i="18" a="1"/>
  <c r="D299" i="18" s="1"/>
  <c r="E299" i="18" a="1"/>
  <c r="E299" i="18" s="1"/>
  <c r="D300" i="18" a="1"/>
  <c r="D300" i="18" s="1"/>
  <c r="E300" i="18" a="1"/>
  <c r="E300" i="18" s="1"/>
  <c r="D301" i="18" a="1"/>
  <c r="D301" i="18" s="1"/>
  <c r="E301" i="18" a="1"/>
  <c r="E301" i="18" s="1"/>
  <c r="D302" i="18" a="1"/>
  <c r="D302" i="18" s="1"/>
  <c r="E302" i="18" a="1"/>
  <c r="E302" i="18" s="1"/>
  <c r="D303" i="18" a="1"/>
  <c r="D303" i="18" s="1"/>
  <c r="E303" i="18" a="1"/>
  <c r="E303" i="18" s="1"/>
  <c r="D304" i="18" a="1"/>
  <c r="D304" i="18" s="1"/>
  <c r="E304" i="18" a="1"/>
  <c r="E304" i="18" s="1"/>
  <c r="D305" i="18" a="1"/>
  <c r="D305" i="18" s="1"/>
  <c r="E305" i="18" a="1"/>
  <c r="E305" i="18" s="1"/>
  <c r="D306" i="18" a="1"/>
  <c r="D306" i="18" s="1"/>
  <c r="E306" i="18" a="1"/>
  <c r="E306" i="18" s="1"/>
  <c r="D307" i="18" a="1"/>
  <c r="D307" i="18" s="1"/>
  <c r="E307" i="18" a="1"/>
  <c r="E307" i="18" s="1"/>
  <c r="D308" i="18" a="1"/>
  <c r="D308" i="18" s="1"/>
  <c r="E308" i="18" a="1"/>
  <c r="E308" i="18" s="1"/>
  <c r="D309" i="18" a="1"/>
  <c r="D309" i="18" s="1"/>
  <c r="E309" i="18" a="1"/>
  <c r="E309" i="18" s="1"/>
  <c r="D310" i="18" a="1"/>
  <c r="D310" i="18" s="1"/>
  <c r="E310" i="18" a="1"/>
  <c r="E310" i="18" s="1"/>
  <c r="D311" i="18" a="1"/>
  <c r="D311" i="18" s="1"/>
  <c r="E311" i="18" a="1"/>
  <c r="E311" i="18" s="1"/>
  <c r="D312" i="18" a="1"/>
  <c r="D312" i="18" s="1"/>
  <c r="E312" i="18" a="1"/>
  <c r="E312" i="18" s="1"/>
  <c r="D313" i="18" a="1"/>
  <c r="D313" i="18" s="1"/>
  <c r="E313" i="18" a="1"/>
  <c r="E313" i="18" s="1"/>
  <c r="D314" i="18" a="1"/>
  <c r="D314" i="18" s="1"/>
  <c r="E314" i="18" a="1"/>
  <c r="E314" i="18" s="1"/>
  <c r="D315" i="18" a="1"/>
  <c r="D315" i="18" s="1"/>
  <c r="E315" i="18" a="1"/>
  <c r="E315" i="18" s="1"/>
  <c r="D316" i="18" a="1"/>
  <c r="D316" i="18" s="1"/>
  <c r="E316" i="18" a="1"/>
  <c r="E316" i="18" s="1"/>
  <c r="D317" i="18" a="1"/>
  <c r="D317" i="18" s="1"/>
  <c r="E317" i="18" a="1"/>
  <c r="E317" i="18" s="1"/>
  <c r="D318" i="18" a="1"/>
  <c r="D318" i="18" s="1"/>
  <c r="E318" i="18" a="1"/>
  <c r="E318" i="18" s="1"/>
  <c r="D319" i="18" a="1"/>
  <c r="D319" i="18" s="1"/>
  <c r="E319" i="18" a="1"/>
  <c r="E319" i="18" s="1"/>
  <c r="D320" i="18" a="1"/>
  <c r="D320" i="18" s="1"/>
  <c r="E320" i="18" a="1"/>
  <c r="E320" i="18" s="1"/>
  <c r="D321" i="18" a="1"/>
  <c r="D321" i="18" s="1"/>
  <c r="E321" i="18" a="1"/>
  <c r="E321" i="18" s="1"/>
  <c r="D322" i="18" a="1"/>
  <c r="D322" i="18" s="1"/>
  <c r="E322" i="18" a="1"/>
  <c r="E322" i="18" s="1"/>
  <c r="D323" i="18" a="1"/>
  <c r="D323" i="18" s="1"/>
  <c r="E323" i="18" a="1"/>
  <c r="E323" i="18" s="1"/>
  <c r="D324" i="18" a="1"/>
  <c r="D324" i="18" s="1"/>
  <c r="E324" i="18" a="1"/>
  <c r="E324" i="18" s="1"/>
  <c r="D325" i="18" a="1"/>
  <c r="D325" i="18" s="1"/>
  <c r="E325" i="18" a="1"/>
  <c r="E325" i="18" s="1"/>
  <c r="D326" i="18" a="1"/>
  <c r="D326" i="18" s="1"/>
  <c r="E326" i="18" a="1"/>
  <c r="E326" i="18" s="1"/>
  <c r="D327" i="18" a="1"/>
  <c r="D327" i="18" s="1"/>
  <c r="E327" i="18" a="1"/>
  <c r="E327" i="18" s="1"/>
  <c r="D328" i="18" a="1"/>
  <c r="D328" i="18" s="1"/>
  <c r="E328" i="18" a="1"/>
  <c r="E328" i="18" s="1"/>
  <c r="D329" i="18" a="1"/>
  <c r="D329" i="18" s="1"/>
  <c r="E329" i="18" a="1"/>
  <c r="E329" i="18" s="1"/>
  <c r="D330" i="18" a="1"/>
  <c r="D330" i="18" s="1"/>
  <c r="E330" i="18" a="1"/>
  <c r="E330" i="18" s="1"/>
  <c r="D331" i="18" a="1"/>
  <c r="D331" i="18" s="1"/>
  <c r="E331" i="18" a="1"/>
  <c r="E331" i="18" s="1"/>
  <c r="D332" i="18" a="1"/>
  <c r="D332" i="18" s="1"/>
  <c r="E332" i="18" a="1"/>
  <c r="E332" i="18" s="1"/>
  <c r="D333" i="18" a="1"/>
  <c r="D333" i="18" s="1"/>
  <c r="E333" i="18" a="1"/>
  <c r="E333" i="18" s="1"/>
  <c r="D334" i="18" a="1"/>
  <c r="D334" i="18" s="1"/>
  <c r="E334" i="18" a="1"/>
  <c r="E334" i="18" s="1"/>
  <c r="D335" i="18" a="1"/>
  <c r="D335" i="18" s="1"/>
  <c r="E335" i="18" a="1"/>
  <c r="E335" i="18" s="1"/>
  <c r="D336" i="18" a="1"/>
  <c r="D336" i="18" s="1"/>
  <c r="E336" i="18" a="1"/>
  <c r="E336" i="18" s="1"/>
  <c r="D337" i="18" a="1"/>
  <c r="D337" i="18" s="1"/>
  <c r="E337" i="18" a="1"/>
  <c r="E337" i="18" s="1"/>
  <c r="D338" i="18" a="1"/>
  <c r="D338" i="18" s="1"/>
  <c r="E338" i="18" a="1"/>
  <c r="E338" i="18" s="1"/>
  <c r="D339" i="18" a="1"/>
  <c r="D339" i="18" s="1"/>
  <c r="E339" i="18" a="1"/>
  <c r="E339" i="18" s="1"/>
  <c r="D340" i="18" a="1"/>
  <c r="D340" i="18" s="1"/>
  <c r="E340" i="18" a="1"/>
  <c r="E340" i="18" s="1"/>
  <c r="D341" i="18" a="1"/>
  <c r="D341" i="18" s="1"/>
  <c r="E341" i="18" a="1"/>
  <c r="E341" i="18" s="1"/>
  <c r="D342" i="18" a="1"/>
  <c r="D342" i="18" s="1"/>
  <c r="E342" i="18" a="1"/>
  <c r="E342" i="18" s="1"/>
  <c r="D343" i="18" a="1"/>
  <c r="D343" i="18" s="1"/>
  <c r="E343" i="18" a="1"/>
  <c r="E343" i="18" s="1"/>
  <c r="D344" i="18" a="1"/>
  <c r="D344" i="18" s="1"/>
  <c r="E344" i="18" a="1"/>
  <c r="E344" i="18" s="1"/>
  <c r="D345" i="18" a="1"/>
  <c r="D345" i="18" s="1"/>
  <c r="E345" i="18" a="1"/>
  <c r="E345" i="18" s="1"/>
  <c r="D346" i="18" a="1"/>
  <c r="D346" i="18" s="1"/>
  <c r="E346" i="18" a="1"/>
  <c r="E346" i="18" s="1"/>
  <c r="D347" i="18" a="1"/>
  <c r="D347" i="18" s="1"/>
  <c r="E347" i="18" a="1"/>
  <c r="E347" i="18" s="1"/>
  <c r="D348" i="18" a="1"/>
  <c r="D348" i="18" s="1"/>
  <c r="E348" i="18" a="1"/>
  <c r="E348" i="18" s="1"/>
  <c r="D349" i="18" a="1"/>
  <c r="D349" i="18" s="1"/>
  <c r="E349" i="18" a="1"/>
  <c r="E349" i="18" s="1"/>
  <c r="D350" i="18" a="1"/>
  <c r="D350" i="18" s="1"/>
  <c r="E350" i="18" a="1"/>
  <c r="E350" i="18" s="1"/>
  <c r="D351" i="18" a="1"/>
  <c r="D351" i="18" s="1"/>
  <c r="E351" i="18" a="1"/>
  <c r="E351" i="18" s="1"/>
  <c r="D352" i="18" a="1"/>
  <c r="D352" i="18" s="1"/>
  <c r="E352" i="18" a="1"/>
  <c r="E352" i="18" s="1"/>
  <c r="D353" i="18" a="1"/>
  <c r="D353" i="18" s="1"/>
  <c r="E353" i="18" a="1"/>
  <c r="E353" i="18" s="1"/>
  <c r="D354" i="18" a="1"/>
  <c r="D354" i="18" s="1"/>
  <c r="E354" i="18" a="1"/>
  <c r="E354" i="18" s="1"/>
  <c r="D355" i="18" a="1"/>
  <c r="D355" i="18" s="1"/>
  <c r="E355" i="18" a="1"/>
  <c r="E355" i="18" s="1"/>
  <c r="E356" i="18" a="1"/>
  <c r="E356" i="18" s="1"/>
  <c r="D357" i="18" a="1"/>
  <c r="D357" i="18" s="1"/>
  <c r="E357" i="18" a="1"/>
  <c r="E357" i="18" s="1"/>
  <c r="D358" i="18" a="1"/>
  <c r="D358" i="18" s="1"/>
  <c r="E358" i="18" a="1"/>
  <c r="E358" i="18" s="1"/>
  <c r="D359" i="18" a="1"/>
  <c r="D359" i="18" s="1"/>
  <c r="E359" i="18" a="1"/>
  <c r="E359" i="18" s="1"/>
  <c r="D360" i="18" a="1"/>
  <c r="D360" i="18" s="1"/>
  <c r="E360" i="18" a="1"/>
  <c r="E360" i="18" s="1"/>
  <c r="D361" i="18" a="1"/>
  <c r="D361" i="18" s="1"/>
  <c r="E361" i="18" a="1"/>
  <c r="E361" i="18" s="1"/>
  <c r="D362" i="18" a="1"/>
  <c r="D362" i="18" s="1"/>
  <c r="E362" i="18" a="1"/>
  <c r="E362" i="18" s="1"/>
  <c r="D363" i="18" a="1"/>
  <c r="D363" i="18" s="1"/>
  <c r="E363" i="18" a="1"/>
  <c r="E363" i="18" s="1"/>
  <c r="D364" i="18" a="1"/>
  <c r="D364" i="18" s="1"/>
  <c r="E364" i="18" a="1"/>
  <c r="E364" i="18" s="1"/>
  <c r="D365" i="18" a="1"/>
  <c r="D365" i="18" s="1"/>
  <c r="E365" i="18" a="1"/>
  <c r="E365" i="18" s="1"/>
  <c r="D366" i="18" a="1"/>
  <c r="D366" i="18" s="1"/>
  <c r="E366" i="18" a="1"/>
  <c r="E366" i="18" s="1"/>
  <c r="D367" i="18" a="1"/>
  <c r="D367" i="18" s="1"/>
  <c r="E367" i="18" a="1"/>
  <c r="E367" i="18" s="1"/>
  <c r="D368" i="18" a="1"/>
  <c r="D368" i="18" s="1"/>
  <c r="E368" i="18" a="1"/>
  <c r="E368" i="18" s="1"/>
  <c r="D369" i="18" a="1"/>
  <c r="D369" i="18" s="1"/>
  <c r="E369" i="18" a="1"/>
  <c r="E369" i="18" s="1"/>
  <c r="D370" i="18" a="1"/>
  <c r="D370" i="18" s="1"/>
  <c r="E370" i="18" a="1"/>
  <c r="E370" i="18" s="1"/>
  <c r="D371" i="18" a="1"/>
  <c r="D371" i="18" s="1"/>
  <c r="E371" i="18" a="1"/>
  <c r="E371" i="18" s="1"/>
  <c r="D372" i="18" a="1"/>
  <c r="D372" i="18" s="1"/>
  <c r="E372" i="18" a="1"/>
  <c r="E372" i="18" s="1"/>
  <c r="D373" i="18" a="1"/>
  <c r="D373" i="18" s="1"/>
  <c r="E373" i="18" a="1"/>
  <c r="E373" i="18" s="1"/>
  <c r="D374" i="18" a="1"/>
  <c r="D374" i="18" s="1"/>
  <c r="E374" i="18" a="1"/>
  <c r="E374" i="18" s="1"/>
  <c r="D375" i="18" a="1"/>
  <c r="D375" i="18" s="1"/>
  <c r="E375" i="18" a="1"/>
  <c r="E375" i="18" s="1"/>
  <c r="D376" i="18" a="1"/>
  <c r="D376" i="18" s="1"/>
  <c r="E376" i="18" a="1"/>
  <c r="E376" i="18" s="1"/>
  <c r="D377" i="18" a="1"/>
  <c r="D377" i="18" s="1"/>
  <c r="E377" i="18" a="1"/>
  <c r="E377" i="18" s="1"/>
  <c r="D378" i="18" a="1"/>
  <c r="D378" i="18" s="1"/>
  <c r="E378" i="18" a="1"/>
  <c r="E378" i="18" s="1"/>
  <c r="D379" i="18" a="1"/>
  <c r="D379" i="18" s="1"/>
  <c r="E379" i="18" a="1"/>
  <c r="E379" i="18" s="1"/>
  <c r="D380" i="18" a="1"/>
  <c r="D380" i="18" s="1"/>
  <c r="E380" i="18" a="1"/>
  <c r="E380" i="18" s="1"/>
  <c r="D381" i="18" a="1"/>
  <c r="D381" i="18" s="1"/>
  <c r="E381" i="18" a="1"/>
  <c r="E381" i="18" s="1"/>
  <c r="D382" i="18" a="1"/>
  <c r="D382" i="18" s="1"/>
  <c r="E382" i="18" a="1"/>
  <c r="E382" i="18" s="1"/>
  <c r="D383" i="18" a="1"/>
  <c r="D383" i="18" s="1"/>
  <c r="E383" i="18" a="1"/>
  <c r="E383" i="18" s="1"/>
  <c r="D384" i="18" a="1"/>
  <c r="D384" i="18" s="1"/>
  <c r="E384" i="18" a="1"/>
  <c r="E384" i="18" s="1"/>
  <c r="D385" i="18" a="1"/>
  <c r="D385" i="18" s="1"/>
  <c r="E385" i="18" a="1"/>
  <c r="E385" i="18" s="1"/>
  <c r="D386" i="18" a="1"/>
  <c r="D386" i="18" s="1"/>
  <c r="E386" i="18" a="1"/>
  <c r="E386" i="18" s="1"/>
  <c r="D387" i="18" a="1"/>
  <c r="D387" i="18" s="1"/>
  <c r="E387" i="18" a="1"/>
  <c r="E387" i="18" s="1"/>
  <c r="D388" i="18" a="1"/>
  <c r="D388" i="18" s="1"/>
  <c r="E388" i="18" a="1"/>
  <c r="E388" i="18" s="1"/>
  <c r="D389" i="18" a="1"/>
  <c r="D389" i="18" s="1"/>
  <c r="E389" i="18" a="1"/>
  <c r="E389" i="18" s="1"/>
  <c r="D390" i="18" a="1"/>
  <c r="D390" i="18" s="1"/>
  <c r="E390" i="18" a="1"/>
  <c r="E390" i="18" s="1"/>
  <c r="D391" i="18" a="1"/>
  <c r="D391" i="18" s="1"/>
  <c r="E391" i="18" a="1"/>
  <c r="E391" i="18" s="1"/>
  <c r="D392" i="18" a="1"/>
  <c r="D392" i="18" s="1"/>
  <c r="E392" i="18" a="1"/>
  <c r="E392" i="18" s="1"/>
  <c r="D393" i="18" a="1"/>
  <c r="D393" i="18" s="1"/>
  <c r="E393" i="18" a="1"/>
  <c r="E393" i="18" s="1"/>
  <c r="D394" i="18" a="1"/>
  <c r="D394" i="18" s="1"/>
  <c r="E394" i="18" a="1"/>
  <c r="E394" i="18" s="1"/>
  <c r="D395" i="18" a="1"/>
  <c r="D395" i="18" s="1"/>
  <c r="E395" i="18" a="1"/>
  <c r="E395" i="18" s="1"/>
  <c r="D396" i="18" a="1"/>
  <c r="D396" i="18" s="1"/>
  <c r="E396" i="18" a="1"/>
  <c r="E396" i="18" s="1"/>
  <c r="D397" i="18" a="1"/>
  <c r="D397" i="18" s="1"/>
  <c r="E397" i="18" a="1"/>
  <c r="E397" i="18" s="1"/>
  <c r="D398" i="18" a="1"/>
  <c r="D398" i="18" s="1"/>
  <c r="E398" i="18" a="1"/>
  <c r="E398" i="18" s="1"/>
  <c r="D399" i="18" a="1"/>
  <c r="D399" i="18" s="1"/>
  <c r="E399" i="18" a="1"/>
  <c r="E399" i="18" s="1"/>
  <c r="D400" i="18" a="1"/>
  <c r="D400" i="18" s="1"/>
  <c r="E400" i="18" a="1"/>
  <c r="E400" i="18" s="1"/>
  <c r="D401" i="18" a="1"/>
  <c r="D401" i="18" s="1"/>
  <c r="E401" i="18" a="1"/>
  <c r="E401" i="18" s="1"/>
  <c r="D402" i="18" a="1"/>
  <c r="D402" i="18" s="1"/>
  <c r="E402" i="18" a="1"/>
  <c r="E402" i="18" s="1"/>
  <c r="D403" i="18" a="1"/>
  <c r="D403" i="18" s="1"/>
  <c r="E403" i="18" a="1"/>
  <c r="E403" i="18" s="1"/>
  <c r="D404" i="18" a="1"/>
  <c r="D404" i="18" s="1"/>
  <c r="E404" i="18" a="1"/>
  <c r="E404" i="18" s="1"/>
  <c r="D405" i="18" a="1"/>
  <c r="D405" i="18" s="1"/>
  <c r="E405" i="18" a="1"/>
  <c r="E405" i="18" s="1"/>
  <c r="D406" i="18" a="1"/>
  <c r="D406" i="18" s="1"/>
  <c r="E406" i="18" a="1"/>
  <c r="E406" i="18" s="1"/>
  <c r="D407" i="18" a="1"/>
  <c r="D407" i="18" s="1"/>
  <c r="E407" i="18" a="1"/>
  <c r="E407" i="18" s="1"/>
  <c r="D408" i="18" a="1"/>
  <c r="D408" i="18" s="1"/>
  <c r="E408" i="18" a="1"/>
  <c r="E408" i="18" s="1"/>
  <c r="D409" i="18" a="1"/>
  <c r="D409" i="18" s="1"/>
  <c r="E409" i="18" a="1"/>
  <c r="E409" i="18" s="1"/>
  <c r="D410" i="18" a="1"/>
  <c r="D410" i="18" s="1"/>
  <c r="E410" i="18" a="1"/>
  <c r="E410" i="18" s="1"/>
  <c r="D411" i="18" a="1"/>
  <c r="D411" i="18" s="1"/>
  <c r="E411" i="18" a="1"/>
  <c r="E411" i="18" s="1"/>
  <c r="D412" i="18" a="1"/>
  <c r="D412" i="18" s="1"/>
  <c r="E412" i="18" a="1"/>
  <c r="E412" i="18" s="1"/>
  <c r="D413" i="18" a="1"/>
  <c r="D413" i="18" s="1"/>
  <c r="E413" i="18" a="1"/>
  <c r="E413" i="18" s="1"/>
  <c r="D414" i="18" a="1"/>
  <c r="D414" i="18" s="1"/>
  <c r="E414" i="18" a="1"/>
  <c r="E414" i="18" s="1"/>
  <c r="D415" i="18" a="1"/>
  <c r="D415" i="18" s="1"/>
  <c r="E415" i="18" a="1"/>
  <c r="E415" i="18" s="1"/>
  <c r="D416" i="18" a="1"/>
  <c r="D416" i="18" s="1"/>
  <c r="E416" i="18" a="1"/>
  <c r="E416" i="18" s="1"/>
  <c r="D417" i="18" a="1"/>
  <c r="D417" i="18" s="1"/>
  <c r="E417" i="18" a="1"/>
  <c r="E417" i="18" s="1"/>
  <c r="D418" i="18" a="1"/>
  <c r="D418" i="18" s="1"/>
  <c r="E418" i="18" a="1"/>
  <c r="E418" i="18" s="1"/>
  <c r="D419" i="18" a="1"/>
  <c r="D419" i="18" s="1"/>
  <c r="E419" i="18" a="1"/>
  <c r="E419" i="18" s="1"/>
  <c r="D420" i="18" a="1"/>
  <c r="D420" i="18" s="1"/>
  <c r="E420" i="18" a="1"/>
  <c r="E420" i="18" s="1"/>
  <c r="D421" i="18" a="1"/>
  <c r="D421" i="18" s="1"/>
  <c r="E421" i="18" a="1"/>
  <c r="E421" i="18" s="1"/>
  <c r="D422" i="18" a="1"/>
  <c r="D422" i="18" s="1"/>
  <c r="E422" i="18" a="1"/>
  <c r="E422" i="18" s="1"/>
  <c r="D423" i="18" a="1"/>
  <c r="D423" i="18" s="1"/>
  <c r="E423" i="18" a="1"/>
  <c r="E423" i="18" s="1"/>
  <c r="D424" i="18" a="1"/>
  <c r="D424" i="18" s="1"/>
  <c r="E424" i="18" a="1"/>
  <c r="E424" i="18" s="1"/>
  <c r="D425" i="18" a="1"/>
  <c r="D425" i="18" s="1"/>
  <c r="E425" i="18" a="1"/>
  <c r="E425" i="18" s="1"/>
  <c r="D426" i="18" a="1"/>
  <c r="D426" i="18" s="1"/>
  <c r="E426" i="18" a="1"/>
  <c r="E426" i="18" s="1"/>
  <c r="D427" i="18" a="1"/>
  <c r="D427" i="18" s="1"/>
  <c r="E427" i="18" a="1"/>
  <c r="E427" i="18" s="1"/>
  <c r="D428" i="18" a="1"/>
  <c r="D428" i="18" s="1"/>
  <c r="E428" i="18" a="1"/>
  <c r="E428" i="18" s="1"/>
  <c r="D429" i="18" a="1"/>
  <c r="D429" i="18" s="1"/>
  <c r="E429" i="18" a="1"/>
  <c r="E429" i="18" s="1"/>
  <c r="D430" i="18" a="1"/>
  <c r="D430" i="18" s="1"/>
  <c r="E430" i="18" a="1"/>
  <c r="E430" i="18" s="1"/>
  <c r="D431" i="18" a="1"/>
  <c r="D431" i="18" s="1"/>
  <c r="E431" i="18" a="1"/>
  <c r="E431" i="18" s="1"/>
  <c r="D432" i="18" a="1"/>
  <c r="D432" i="18" s="1"/>
  <c r="E432" i="18" a="1"/>
  <c r="E432" i="18" s="1"/>
  <c r="D433" i="18" a="1"/>
  <c r="D433" i="18" s="1"/>
  <c r="E433" i="18" a="1"/>
  <c r="E433" i="18" s="1"/>
  <c r="D434" i="18" a="1"/>
  <c r="D434" i="18" s="1"/>
  <c r="E434" i="18" a="1"/>
  <c r="E434" i="18" s="1"/>
  <c r="D435" i="18" a="1"/>
  <c r="D435" i="18" s="1"/>
  <c r="E435" i="18" a="1"/>
  <c r="E435" i="18" s="1"/>
  <c r="D436" i="18" a="1"/>
  <c r="D436" i="18" s="1"/>
  <c r="E436" i="18" a="1"/>
  <c r="E436" i="18" s="1"/>
  <c r="D437" i="18" a="1"/>
  <c r="D437" i="18" s="1"/>
  <c r="E437" i="18" a="1"/>
  <c r="E437" i="18" s="1"/>
  <c r="D438" i="18" a="1"/>
  <c r="D438" i="18" s="1"/>
  <c r="E438" i="18" a="1"/>
  <c r="E438" i="18" s="1"/>
  <c r="D439" i="18" a="1"/>
  <c r="D439" i="18" s="1"/>
  <c r="E439" i="18" a="1"/>
  <c r="E439" i="18" s="1"/>
  <c r="D440" i="18" a="1"/>
  <c r="D440" i="18" s="1"/>
  <c r="E440" i="18" a="1"/>
  <c r="E440" i="18" s="1"/>
  <c r="D441" i="18" a="1"/>
  <c r="D441" i="18" s="1"/>
  <c r="E441" i="18" a="1"/>
  <c r="E441" i="18" s="1"/>
  <c r="D442" i="18" a="1"/>
  <c r="D442" i="18" s="1"/>
  <c r="E442" i="18" a="1"/>
  <c r="E442" i="18" s="1"/>
  <c r="D443" i="18" a="1"/>
  <c r="D443" i="18" s="1"/>
  <c r="E443" i="18" a="1"/>
  <c r="E443" i="18" s="1"/>
  <c r="D444" i="18" a="1"/>
  <c r="D444" i="18" s="1"/>
  <c r="E444" i="18" a="1"/>
  <c r="E444" i="18" s="1"/>
  <c r="D445" i="18" a="1"/>
  <c r="D445" i="18" s="1"/>
  <c r="E445" i="18" a="1"/>
  <c r="E445" i="18" s="1"/>
  <c r="D446" i="18" a="1"/>
  <c r="D446" i="18" s="1"/>
  <c r="E446" i="18" a="1"/>
  <c r="E446" i="18" s="1"/>
  <c r="D447" i="18" a="1"/>
  <c r="D447" i="18" s="1"/>
  <c r="E447" i="18" a="1"/>
  <c r="E447" i="18" s="1"/>
  <c r="D448" i="18" a="1"/>
  <c r="D448" i="18" s="1"/>
  <c r="E448" i="18" a="1"/>
  <c r="E448" i="18" s="1"/>
  <c r="D449" i="18" a="1"/>
  <c r="D449" i="18" s="1"/>
  <c r="E449" i="18" a="1"/>
  <c r="E449" i="18" s="1"/>
  <c r="D450" i="18" a="1"/>
  <c r="D450" i="18" s="1"/>
  <c r="E450" i="18" a="1"/>
  <c r="E450" i="18" s="1"/>
  <c r="D451" i="18" a="1"/>
  <c r="D451" i="18" s="1"/>
  <c r="E451" i="18" a="1"/>
  <c r="E451" i="18" s="1"/>
  <c r="D452" i="18" a="1"/>
  <c r="D452" i="18" s="1"/>
  <c r="E452" i="18" a="1"/>
  <c r="E452" i="18" s="1"/>
  <c r="D453" i="18" a="1"/>
  <c r="D453" i="18" s="1"/>
  <c r="E453" i="18" a="1"/>
  <c r="E453" i="18" s="1"/>
  <c r="D454" i="18" a="1"/>
  <c r="D454" i="18" s="1"/>
  <c r="E454" i="18" a="1"/>
  <c r="E454" i="18" s="1"/>
  <c r="D455" i="18" a="1"/>
  <c r="D455" i="18" s="1"/>
  <c r="E455" i="18" a="1"/>
  <c r="E455" i="18" s="1"/>
  <c r="D456" i="18" a="1"/>
  <c r="D456" i="18" s="1"/>
  <c r="E456" i="18" a="1"/>
  <c r="E456" i="18" s="1"/>
  <c r="D457" i="18" a="1"/>
  <c r="D457" i="18" s="1"/>
  <c r="E457" i="18" a="1"/>
  <c r="E457" i="18" s="1"/>
  <c r="D458" i="18" a="1"/>
  <c r="D458" i="18" s="1"/>
  <c r="E458" i="18" a="1"/>
  <c r="E458" i="18" s="1"/>
  <c r="D459" i="18" a="1"/>
  <c r="D459" i="18" s="1"/>
  <c r="E459" i="18" a="1"/>
  <c r="E459" i="18" s="1"/>
  <c r="D460" i="18" a="1"/>
  <c r="D460" i="18" s="1"/>
  <c r="E460" i="18" a="1"/>
  <c r="E460" i="18" s="1"/>
  <c r="D461" i="18" a="1"/>
  <c r="D461" i="18" s="1"/>
  <c r="E461" i="18" a="1"/>
  <c r="E461" i="18" s="1"/>
  <c r="D462" i="18" a="1"/>
  <c r="D462" i="18" s="1"/>
  <c r="E462" i="18" a="1"/>
  <c r="E462" i="18" s="1"/>
  <c r="D463" i="18" a="1"/>
  <c r="D463" i="18" s="1"/>
  <c r="E463" i="18" a="1"/>
  <c r="E463" i="18" s="1"/>
  <c r="D464" i="18" a="1"/>
  <c r="D464" i="18" s="1"/>
  <c r="E464" i="18" a="1"/>
  <c r="E464" i="18" s="1"/>
  <c r="D465" i="18" a="1"/>
  <c r="D465" i="18" s="1"/>
  <c r="E465" i="18" a="1"/>
  <c r="E465" i="18" s="1"/>
  <c r="D466" i="18" a="1"/>
  <c r="D466" i="18" s="1"/>
  <c r="E466" i="18" a="1"/>
  <c r="E466" i="18" s="1"/>
  <c r="D467" i="18" a="1"/>
  <c r="D467" i="18" s="1"/>
  <c r="E467" i="18" a="1"/>
  <c r="E467" i="18" s="1"/>
  <c r="D468" i="18" a="1"/>
  <c r="D468" i="18" s="1"/>
  <c r="E468" i="18" a="1"/>
  <c r="E468" i="18" s="1"/>
  <c r="D469" i="18" a="1"/>
  <c r="D469" i="18" s="1"/>
  <c r="E469" i="18" a="1"/>
  <c r="E469" i="18" s="1"/>
  <c r="D470" i="18" a="1"/>
  <c r="D470" i="18" s="1"/>
  <c r="E470" i="18" a="1"/>
  <c r="E470" i="18" s="1"/>
  <c r="D471" i="18" a="1"/>
  <c r="D471" i="18" s="1"/>
  <c r="E471" i="18" a="1"/>
  <c r="E471" i="18" s="1"/>
  <c r="D472" i="18" a="1"/>
  <c r="D472" i="18" s="1"/>
  <c r="E472" i="18" a="1"/>
  <c r="E472" i="18" s="1"/>
  <c r="D473" i="18" a="1"/>
  <c r="D473" i="18" s="1"/>
  <c r="E473" i="18" a="1"/>
  <c r="E473" i="18" s="1"/>
  <c r="D474" i="18" a="1"/>
  <c r="D474" i="18" s="1"/>
  <c r="E474" i="18" a="1"/>
  <c r="E474" i="18" s="1"/>
  <c r="D475" i="18" a="1"/>
  <c r="D475" i="18" s="1"/>
  <c r="E475" i="18" a="1"/>
  <c r="E475" i="18" s="1"/>
  <c r="D476" i="18" a="1"/>
  <c r="D476" i="18" s="1"/>
  <c r="E476" i="18" a="1"/>
  <c r="E476" i="18" s="1"/>
  <c r="D477" i="18" a="1"/>
  <c r="D477" i="18" s="1"/>
  <c r="E477" i="18" a="1"/>
  <c r="E477" i="18" s="1"/>
  <c r="D478" i="18" a="1"/>
  <c r="D478" i="18" s="1"/>
  <c r="E478" i="18" a="1"/>
  <c r="E478" i="18" s="1"/>
  <c r="D479" i="18" a="1"/>
  <c r="D479" i="18" s="1"/>
  <c r="E479" i="18" a="1"/>
  <c r="E479" i="18" s="1"/>
  <c r="D480" i="18" a="1"/>
  <c r="D480" i="18" s="1"/>
  <c r="E480" i="18" a="1"/>
  <c r="E480" i="18" s="1"/>
  <c r="D481" i="18" a="1"/>
  <c r="D481" i="18" s="1"/>
  <c r="E481" i="18" a="1"/>
  <c r="E481" i="18" s="1"/>
  <c r="D482" i="18" a="1"/>
  <c r="D482" i="18" s="1"/>
  <c r="E482" i="18" a="1"/>
  <c r="E482" i="18" s="1"/>
  <c r="D483" i="18" a="1"/>
  <c r="D483" i="18" s="1"/>
  <c r="E483" i="18" a="1"/>
  <c r="E483" i="18" s="1"/>
  <c r="D484" i="18" a="1"/>
  <c r="D484" i="18" s="1"/>
  <c r="E484" i="18" a="1"/>
  <c r="E484" i="18" s="1"/>
  <c r="D485" i="18" a="1"/>
  <c r="D485" i="18" s="1"/>
  <c r="E485" i="18" a="1"/>
  <c r="E485" i="18" s="1"/>
  <c r="D486" i="18" a="1"/>
  <c r="D486" i="18" s="1"/>
  <c r="E486" i="18" a="1"/>
  <c r="E486" i="18" s="1"/>
  <c r="D487" i="18" a="1"/>
  <c r="D487" i="18" s="1"/>
  <c r="E487" i="18" a="1"/>
  <c r="E487" i="18" s="1"/>
  <c r="D488" i="18" a="1"/>
  <c r="D488" i="18" s="1"/>
  <c r="E488" i="18" a="1"/>
  <c r="E488" i="18" s="1"/>
  <c r="D489" i="18" a="1"/>
  <c r="D489" i="18" s="1"/>
  <c r="E489" i="18" a="1"/>
  <c r="E489" i="18" s="1"/>
  <c r="D490" i="18" a="1"/>
  <c r="D490" i="18" s="1"/>
  <c r="E490" i="18" a="1"/>
  <c r="E490" i="18" s="1"/>
  <c r="D491" i="18" a="1"/>
  <c r="D491" i="18" s="1"/>
  <c r="E491" i="18" a="1"/>
  <c r="E491" i="18" s="1"/>
  <c r="D492" i="18" a="1"/>
  <c r="D492" i="18" s="1"/>
  <c r="E492" i="18" a="1"/>
  <c r="E492" i="18" s="1"/>
  <c r="D493" i="18" a="1"/>
  <c r="D493" i="18" s="1"/>
  <c r="E493" i="18" a="1"/>
  <c r="E493" i="18" s="1"/>
  <c r="D494" i="18" a="1"/>
  <c r="D494" i="18" s="1"/>
  <c r="E494" i="18" a="1"/>
  <c r="E494" i="18" s="1"/>
  <c r="D495" i="18" a="1"/>
  <c r="D495" i="18" s="1"/>
  <c r="E495" i="18" a="1"/>
  <c r="E495" i="18" s="1"/>
  <c r="D496" i="18" a="1"/>
  <c r="D496" i="18" s="1"/>
  <c r="E496" i="18" a="1"/>
  <c r="E496" i="18" s="1"/>
  <c r="D497" i="18" a="1"/>
  <c r="D497" i="18" s="1"/>
  <c r="E497" i="18" a="1"/>
  <c r="E497" i="18" s="1"/>
  <c r="D498" i="18" a="1"/>
  <c r="D498" i="18" s="1"/>
  <c r="E498" i="18" a="1"/>
  <c r="E498" i="18" s="1"/>
  <c r="D499" i="18" a="1"/>
  <c r="D499" i="18" s="1"/>
  <c r="E499" i="18" a="1"/>
  <c r="E499" i="18" s="1"/>
  <c r="D500" i="18" a="1"/>
  <c r="D500" i="18" s="1"/>
  <c r="E500" i="18" a="1"/>
  <c r="E500" i="18" s="1"/>
  <c r="E4" i="18" a="1"/>
  <c r="E4" i="18" s="1"/>
  <c r="E5" i="18" a="1"/>
  <c r="E5" i="18" s="1"/>
  <c r="E7" i="18" a="1"/>
  <c r="E7" i="18" s="1"/>
  <c r="E8" i="18" a="1"/>
  <c r="E8" i="18" s="1"/>
  <c r="E9" i="18" a="1"/>
  <c r="E9" i="18" s="1"/>
  <c r="E10" i="18" a="1"/>
  <c r="E10" i="18" s="1"/>
  <c r="E11" i="18" a="1"/>
  <c r="E11" i="18" s="1"/>
  <c r="E13" i="18" a="1"/>
  <c r="E13" i="18" s="1"/>
  <c r="E15" i="18" a="1"/>
  <c r="E15" i="18" s="1"/>
  <c r="E17" i="18" a="1"/>
  <c r="E17" i="18" s="1"/>
  <c r="E18" i="18" a="1"/>
  <c r="E18" i="18" s="1"/>
  <c r="E19" i="18" a="1"/>
  <c r="E19" i="18" s="1"/>
  <c r="E21" i="18" a="1"/>
  <c r="E21" i="18" s="1"/>
  <c r="E22" i="18" a="1"/>
  <c r="E22" i="18" s="1"/>
  <c r="E23" i="18" a="1"/>
  <c r="E23" i="18" s="1"/>
  <c r="E24" i="18" a="1"/>
  <c r="E24" i="18" s="1"/>
  <c r="E25" i="18" a="1"/>
  <c r="E25" i="18" s="1"/>
  <c r="E26" i="18" a="1"/>
  <c r="E26" i="18" s="1"/>
  <c r="E27" i="18" a="1"/>
  <c r="E27" i="18" s="1"/>
  <c r="E28" i="18" a="1"/>
  <c r="E28" i="18" s="1"/>
  <c r="E29" i="18" a="1"/>
  <c r="E29" i="18" s="1"/>
  <c r="E30" i="18" a="1"/>
  <c r="E30" i="18" s="1"/>
  <c r="E31" i="18" a="1"/>
  <c r="E31" i="18" s="1"/>
  <c r="E32" i="18" a="1"/>
  <c r="E32" i="18" s="1"/>
  <c r="E33" i="18" a="1"/>
  <c r="E33" i="18" s="1"/>
  <c r="E34" i="18" a="1"/>
  <c r="E34" i="18" s="1"/>
  <c r="E35" i="18" a="1"/>
  <c r="E35" i="18" s="1"/>
  <c r="E36" i="18" a="1"/>
  <c r="E36" i="18" s="1"/>
  <c r="E37" i="18" a="1"/>
  <c r="E37" i="18" s="1"/>
  <c r="E38" i="18" a="1"/>
  <c r="E38" i="18" s="1"/>
  <c r="E39" i="18" a="1"/>
  <c r="E39" i="18" s="1"/>
  <c r="E40" i="18" a="1"/>
  <c r="E40" i="18" s="1"/>
  <c r="E41" i="18" a="1"/>
  <c r="E41" i="18" s="1"/>
  <c r="E42" i="18" a="1"/>
  <c r="E42" i="18" s="1"/>
  <c r="E43" i="18" a="1"/>
  <c r="E43" i="18" s="1"/>
  <c r="E44" i="18" a="1"/>
  <c r="E44" i="18" s="1"/>
  <c r="E45" i="18" a="1"/>
  <c r="E45" i="18" s="1"/>
  <c r="E46" i="18" a="1"/>
  <c r="E46" i="18" s="1"/>
  <c r="E47" i="18" a="1"/>
  <c r="E47" i="18" s="1"/>
  <c r="E48" i="18" a="1"/>
  <c r="E48" i="18" s="1"/>
  <c r="E49" i="18" a="1"/>
  <c r="E49" i="18" s="1"/>
  <c r="E50" i="18" a="1"/>
  <c r="E50" i="18" s="1"/>
  <c r="E51" i="18" a="1"/>
  <c r="E51" i="18" s="1"/>
  <c r="E52" i="18" a="1"/>
  <c r="E52" i="18" s="1"/>
  <c r="E53" i="18" a="1"/>
  <c r="E53" i="18" s="1"/>
  <c r="E54" i="18" a="1"/>
  <c r="E54" i="18" s="1"/>
  <c r="E55" i="18" a="1"/>
  <c r="E55" i="18" s="1"/>
  <c r="E56" i="18" a="1"/>
  <c r="E56" i="18" s="1"/>
  <c r="E57" i="18" a="1"/>
  <c r="E57" i="18" s="1"/>
  <c r="E58" i="18" a="1"/>
  <c r="E58" i="18" s="1"/>
  <c r="E59" i="18" a="1"/>
  <c r="E59" i="18" s="1"/>
  <c r="E60" i="18" a="1"/>
  <c r="E60" i="18" s="1"/>
  <c r="E62" i="18" a="1"/>
  <c r="E62" i="18" s="1"/>
  <c r="E63" i="18" a="1"/>
  <c r="E63" i="18" s="1"/>
  <c r="E64" i="18" a="1"/>
  <c r="E64" i="18" s="1"/>
  <c r="E65" i="18" a="1"/>
  <c r="E65" i="18" s="1"/>
  <c r="E66" i="18" a="1"/>
  <c r="E66" i="18" s="1"/>
  <c r="E68" i="18" a="1"/>
  <c r="E68" i="18" s="1"/>
  <c r="E69" i="18" a="1"/>
  <c r="E69" i="18" s="1"/>
  <c r="E70" i="18" a="1"/>
  <c r="E70" i="18" s="1"/>
  <c r="E71" i="18" a="1"/>
  <c r="E71" i="18" s="1"/>
  <c r="E72" i="18" a="1"/>
  <c r="E72" i="18" s="1"/>
  <c r="E73" i="18" a="1"/>
  <c r="E73" i="18" s="1"/>
  <c r="E74" i="18" a="1"/>
  <c r="E74" i="18" s="1"/>
  <c r="E75" i="18" a="1"/>
  <c r="E75" i="18" s="1"/>
  <c r="E76" i="18" a="1"/>
  <c r="E76" i="18" s="1"/>
  <c r="E77" i="18" a="1"/>
  <c r="E77" i="18" s="1"/>
  <c r="E78" i="18" a="1"/>
  <c r="E78" i="18" s="1"/>
  <c r="E79" i="18" a="1"/>
  <c r="E79" i="18" s="1"/>
  <c r="E80" i="18" a="1"/>
  <c r="E80" i="18" s="1"/>
  <c r="E81" i="18" a="1"/>
  <c r="E81" i="18" s="1"/>
  <c r="E82" i="18" a="1"/>
  <c r="E82" i="18" s="1"/>
  <c r="E83" i="18" a="1"/>
  <c r="E83" i="18" s="1"/>
  <c r="E84" i="18" a="1"/>
  <c r="E84" i="18" s="1"/>
  <c r="E85" i="18" a="1"/>
  <c r="E85" i="18" s="1"/>
  <c r="E86" i="18" a="1"/>
  <c r="E86" i="18" s="1"/>
  <c r="E87" i="18" a="1"/>
  <c r="E87" i="18" s="1"/>
  <c r="E88" i="18" a="1"/>
  <c r="E88" i="18" s="1"/>
  <c r="E89" i="18" a="1"/>
  <c r="E89" i="18" s="1"/>
  <c r="E90" i="18" a="1"/>
  <c r="E90" i="18" s="1"/>
  <c r="E91" i="18" a="1"/>
  <c r="E91" i="18" s="1"/>
  <c r="E92" i="18" a="1"/>
  <c r="E92" i="18" s="1"/>
  <c r="E93" i="18" a="1"/>
  <c r="E93" i="18" s="1"/>
  <c r="E94" i="18" a="1"/>
  <c r="E94" i="18" s="1"/>
  <c r="E95" i="18" a="1"/>
  <c r="E95" i="18" s="1"/>
  <c r="E96" i="18" a="1"/>
  <c r="E96" i="18" s="1"/>
  <c r="E97" i="18" a="1"/>
  <c r="E97" i="18" s="1"/>
  <c r="E98" i="18" a="1"/>
  <c r="E98" i="18" s="1"/>
  <c r="E99" i="18" a="1"/>
  <c r="E99" i="18" s="1"/>
  <c r="E100" i="18" a="1"/>
  <c r="E100" i="18" s="1"/>
  <c r="E101" i="18" a="1"/>
  <c r="E101" i="18" s="1"/>
  <c r="E102" i="18" a="1"/>
  <c r="E102" i="18" s="1"/>
  <c r="E103" i="18" a="1"/>
  <c r="E103" i="18" s="1"/>
  <c r="E104" i="18" a="1"/>
  <c r="E104" i="18" s="1"/>
  <c r="E105" i="18" a="1"/>
  <c r="E105" i="18" s="1"/>
  <c r="E106" i="18" a="1"/>
  <c r="E106" i="18" s="1"/>
  <c r="E107" i="18" a="1"/>
  <c r="E107" i="18" s="1"/>
  <c r="E108" i="18" a="1"/>
  <c r="E108" i="18" s="1"/>
  <c r="E109" i="18" a="1"/>
  <c r="E109" i="18" s="1"/>
  <c r="E110" i="18" a="1"/>
  <c r="E110" i="18" s="1"/>
  <c r="E111" i="18" a="1"/>
  <c r="E111" i="18" s="1"/>
  <c r="E112" i="18" a="1"/>
  <c r="E112" i="18" s="1"/>
  <c r="E113" i="18" a="1"/>
  <c r="E113" i="18" s="1"/>
  <c r="E114" i="18" a="1"/>
  <c r="E114" i="18" s="1"/>
  <c r="E115" i="18" a="1"/>
  <c r="E115" i="18" s="1"/>
  <c r="E116" i="18" a="1"/>
  <c r="E116" i="18" s="1"/>
  <c r="E117" i="18" a="1"/>
  <c r="E117" i="18" s="1"/>
  <c r="E118" i="18" a="1"/>
  <c r="E118" i="18" s="1"/>
  <c r="E119" i="18" a="1"/>
  <c r="E119" i="18" s="1"/>
  <c r="E120" i="18" a="1"/>
  <c r="E120" i="18" s="1"/>
  <c r="E121" i="18" a="1"/>
  <c r="E121" i="18" s="1"/>
  <c r="E122" i="18" a="1"/>
  <c r="E122" i="18" s="1"/>
  <c r="E123" i="18" a="1"/>
  <c r="E123" i="18" s="1"/>
  <c r="E124" i="18" a="1"/>
  <c r="E124" i="18" s="1"/>
  <c r="E125" i="18" a="1"/>
  <c r="E125" i="18" s="1"/>
  <c r="E126" i="18" a="1"/>
  <c r="E126" i="18" s="1"/>
  <c r="E127" i="18" a="1"/>
  <c r="E127" i="18" s="1"/>
  <c r="E128" i="18" a="1"/>
  <c r="E128" i="18" s="1"/>
  <c r="E129" i="18" a="1"/>
  <c r="E129" i="18" s="1"/>
  <c r="E130" i="18" a="1"/>
  <c r="E130" i="18" s="1"/>
  <c r="E131" i="18" a="1"/>
  <c r="E131" i="18" s="1"/>
  <c r="E132" i="18" a="1"/>
  <c r="E132" i="18" s="1"/>
  <c r="E133" i="18" a="1"/>
  <c r="E133" i="18" s="1"/>
  <c r="E134" i="18" a="1"/>
  <c r="E134" i="18" s="1"/>
  <c r="E135" i="18" a="1"/>
  <c r="E135" i="18" s="1"/>
  <c r="E136" i="18" a="1"/>
  <c r="E136" i="18" s="1"/>
  <c r="E137" i="18" a="1"/>
  <c r="E137" i="18" s="1"/>
  <c r="E138" i="18" a="1"/>
  <c r="E138" i="18" s="1"/>
  <c r="E139" i="18" a="1"/>
  <c r="E139" i="18" s="1"/>
  <c r="E140" i="18" a="1"/>
  <c r="E140" i="18" s="1"/>
  <c r="E141" i="18" a="1"/>
  <c r="E141" i="18" s="1"/>
  <c r="E142" i="18" a="1"/>
  <c r="E142" i="18" s="1"/>
  <c r="E143" i="18" a="1"/>
  <c r="E143" i="18" s="1"/>
  <c r="E144" i="18" a="1"/>
  <c r="E144" i="18" s="1"/>
  <c r="E145" i="18" a="1"/>
  <c r="E145" i="18" s="1"/>
  <c r="E146" i="18" a="1"/>
  <c r="E146" i="18" s="1"/>
  <c r="E147" i="18" a="1"/>
  <c r="E147" i="18" s="1"/>
  <c r="E148" i="18" a="1"/>
  <c r="E148" i="18" s="1"/>
  <c r="E149" i="18" a="1"/>
  <c r="E149" i="18" s="1"/>
  <c r="E150" i="18" a="1"/>
  <c r="E150" i="18" s="1"/>
  <c r="E151" i="18" a="1"/>
  <c r="E151" i="18" s="1"/>
  <c r="E152" i="18" a="1"/>
  <c r="E152" i="18" s="1"/>
  <c r="E153" i="18" a="1"/>
  <c r="E153" i="18" s="1"/>
  <c r="E154" i="18" a="1"/>
  <c r="E154" i="18" s="1"/>
  <c r="E155" i="18" a="1"/>
  <c r="E155" i="18" s="1"/>
  <c r="E156" i="18" a="1"/>
  <c r="E156" i="18" s="1"/>
  <c r="E157" i="18" a="1"/>
  <c r="E157" i="18" s="1"/>
  <c r="E158" i="18" a="1"/>
  <c r="E158" i="18" s="1"/>
  <c r="E159" i="18" a="1"/>
  <c r="E159" i="18" s="1"/>
  <c r="E160" i="18" a="1"/>
  <c r="E160" i="18" s="1"/>
  <c r="E161" i="18" a="1"/>
  <c r="E161" i="18" s="1"/>
  <c r="E162" i="18" a="1"/>
  <c r="E162" i="18" s="1"/>
  <c r="E163" i="18" a="1"/>
  <c r="E163" i="18" s="1"/>
  <c r="E164" i="18" a="1"/>
  <c r="E164" i="18" s="1"/>
  <c r="E165" i="18" a="1"/>
  <c r="E165" i="18" s="1"/>
  <c r="E166" i="18" a="1"/>
  <c r="E166" i="18" s="1"/>
  <c r="E167" i="18" a="1"/>
  <c r="E167" i="18" s="1"/>
  <c r="E168" i="18" a="1"/>
  <c r="E168" i="18" s="1"/>
  <c r="E169" i="18" a="1"/>
  <c r="E169" i="18" s="1"/>
  <c r="E170" i="18" a="1"/>
  <c r="E170" i="18" s="1"/>
  <c r="E171" i="18" a="1"/>
  <c r="E171" i="18" s="1"/>
  <c r="E172" i="18" a="1"/>
  <c r="E172" i="18" s="1"/>
  <c r="E173" i="18" a="1"/>
  <c r="E173" i="18" s="1"/>
  <c r="E174" i="18" a="1"/>
  <c r="E174" i="18" s="1"/>
  <c r="E175" i="18" a="1"/>
  <c r="E175" i="18" s="1"/>
  <c r="E176" i="18" a="1"/>
  <c r="E176" i="18" s="1"/>
  <c r="E177" i="18" a="1"/>
  <c r="E177" i="18" s="1"/>
  <c r="E178" i="18" a="1"/>
  <c r="E178" i="18" s="1"/>
  <c r="E179" i="18" a="1"/>
  <c r="E179" i="18" s="1"/>
  <c r="E180" i="18" a="1"/>
  <c r="E180" i="18" s="1"/>
  <c r="E181" i="18" a="1"/>
  <c r="E181" i="18" s="1"/>
  <c r="E182" i="18" a="1"/>
  <c r="E182" i="18" s="1"/>
  <c r="E183" i="18" a="1"/>
  <c r="E183" i="18" s="1"/>
  <c r="E184" i="18" a="1"/>
  <c r="E184" i="18" s="1"/>
  <c r="E185" i="18" a="1"/>
  <c r="E185" i="18" s="1"/>
  <c r="E186" i="18" a="1"/>
  <c r="E186" i="18" s="1"/>
  <c r="E187" i="18" a="1"/>
  <c r="E187" i="18" s="1"/>
  <c r="E188" i="18" a="1"/>
  <c r="E188" i="18" s="1"/>
  <c r="E189" i="18" a="1"/>
  <c r="E189" i="18" s="1"/>
  <c r="E190" i="18" a="1"/>
  <c r="E190" i="18" s="1"/>
  <c r="E191" i="18" a="1"/>
  <c r="E191" i="18" s="1"/>
  <c r="E192" i="18" a="1"/>
  <c r="E192" i="18" s="1"/>
  <c r="E193" i="18" a="1"/>
  <c r="E193" i="18" s="1"/>
  <c r="E194" i="18" a="1"/>
  <c r="E194" i="18" s="1"/>
  <c r="E195" i="18" a="1"/>
  <c r="E195" i="18" s="1"/>
  <c r="E196" i="18" a="1"/>
  <c r="E196" i="18" s="1"/>
  <c r="E197" i="18" a="1"/>
  <c r="E197" i="18" s="1"/>
  <c r="E198" i="18" a="1"/>
  <c r="E198" i="18" s="1"/>
  <c r="E199" i="18" a="1"/>
  <c r="E199" i="18" s="1"/>
  <c r="E200" i="18" a="1"/>
  <c r="E200" i="18" s="1"/>
  <c r="D2" i="18" a="1"/>
  <c r="D2" i="18" s="1"/>
  <c r="D3" i="18" a="1"/>
  <c r="D3" i="18" s="1"/>
  <c r="D4" i="18" a="1"/>
  <c r="D4" i="18" s="1"/>
  <c r="D5" i="18" a="1"/>
  <c r="D5" i="18" s="1"/>
  <c r="D6" i="18" a="1"/>
  <c r="D6" i="18" s="1"/>
  <c r="D7" i="18" a="1"/>
  <c r="D7" i="18" s="1"/>
  <c r="D9" i="18" a="1"/>
  <c r="D9" i="18" s="1"/>
  <c r="D11" i="18" a="1"/>
  <c r="D11" i="18" s="1"/>
  <c r="D13" i="18" a="1"/>
  <c r="D13" i="18" s="1"/>
  <c r="D14" i="18" a="1"/>
  <c r="D14" i="18" s="1"/>
  <c r="D18" i="18" a="1"/>
  <c r="D18" i="18" s="1"/>
  <c r="D19" i="18" a="1"/>
  <c r="D19" i="18" s="1"/>
  <c r="D20" i="18" a="1"/>
  <c r="D20" i="18" s="1"/>
  <c r="D21" i="18" a="1"/>
  <c r="D21" i="18" s="1"/>
  <c r="D24" i="18" a="1"/>
  <c r="D24" i="18" s="1"/>
  <c r="D25" i="18" a="1"/>
  <c r="D25" i="18" s="1"/>
  <c r="D26" i="18" a="1"/>
  <c r="D26" i="18" s="1"/>
  <c r="D27" i="18" a="1"/>
  <c r="D27" i="18" s="1"/>
  <c r="D28" i="18" a="1"/>
  <c r="D28" i="18" s="1"/>
  <c r="D29" i="18" a="1"/>
  <c r="D29" i="18" s="1"/>
  <c r="D30" i="18" a="1"/>
  <c r="D30" i="18" s="1"/>
  <c r="D31" i="18" a="1"/>
  <c r="D31" i="18" s="1"/>
  <c r="D32" i="18" a="1"/>
  <c r="D32" i="18" s="1"/>
  <c r="D33" i="18" a="1"/>
  <c r="D33" i="18" s="1"/>
  <c r="D34" i="18" a="1"/>
  <c r="D34" i="18" s="1"/>
  <c r="D35" i="18" a="1"/>
  <c r="D35" i="18" s="1"/>
  <c r="D36" i="18" a="1"/>
  <c r="D36" i="18" s="1"/>
  <c r="D37" i="18" a="1"/>
  <c r="D37" i="18" s="1"/>
  <c r="D38" i="18" a="1"/>
  <c r="D38" i="18" s="1"/>
  <c r="D39" i="18" a="1"/>
  <c r="D39" i="18" s="1"/>
  <c r="D40" i="18" a="1"/>
  <c r="D40" i="18" s="1"/>
  <c r="D41" i="18" a="1"/>
  <c r="D41" i="18" s="1"/>
  <c r="D42" i="18" a="1"/>
  <c r="D42" i="18" s="1"/>
  <c r="D43" i="18" a="1"/>
  <c r="D43" i="18" s="1"/>
  <c r="D44" i="18" a="1"/>
  <c r="D44" i="18" s="1"/>
  <c r="D45" i="18" a="1"/>
  <c r="D45" i="18" s="1"/>
  <c r="D46" i="18" a="1"/>
  <c r="D46" i="18" s="1"/>
  <c r="D47" i="18" a="1"/>
  <c r="D47" i="18" s="1"/>
  <c r="D48" i="18" a="1"/>
  <c r="D48" i="18" s="1"/>
  <c r="D49" i="18" a="1"/>
  <c r="D49" i="18" s="1"/>
  <c r="D50" i="18" a="1"/>
  <c r="D50" i="18" s="1"/>
  <c r="D51" i="18" a="1"/>
  <c r="D51" i="18" s="1"/>
  <c r="D52" i="18" a="1"/>
  <c r="D52" i="18" s="1"/>
  <c r="D53" i="18" a="1"/>
  <c r="D53" i="18" s="1"/>
  <c r="D54" i="18" a="1"/>
  <c r="D54" i="18" s="1"/>
  <c r="D55" i="18" a="1"/>
  <c r="D55" i="18" s="1"/>
  <c r="D56" i="18" a="1"/>
  <c r="D56" i="18" s="1"/>
  <c r="D57" i="18" a="1"/>
  <c r="D57" i="18" s="1"/>
  <c r="D58" i="18" a="1"/>
  <c r="D58" i="18" s="1"/>
  <c r="D59" i="18" a="1"/>
  <c r="D59" i="18" s="1"/>
  <c r="D60" i="18" a="1"/>
  <c r="D60" i="18" s="1"/>
  <c r="D62" i="18" a="1"/>
  <c r="D62" i="18" s="1"/>
  <c r="D63" i="18" a="1"/>
  <c r="D63" i="18" s="1"/>
  <c r="D64" i="18" a="1"/>
  <c r="D64" i="18" s="1"/>
  <c r="D65" i="18" a="1"/>
  <c r="D65" i="18" s="1"/>
  <c r="D66" i="18" a="1"/>
  <c r="D66" i="18" s="1"/>
  <c r="D68" i="18" a="1"/>
  <c r="D68" i="18" s="1"/>
  <c r="D69" i="18" a="1"/>
  <c r="D69" i="18" s="1"/>
  <c r="D70" i="18" a="1"/>
  <c r="D70" i="18" s="1"/>
  <c r="D71" i="18" a="1"/>
  <c r="D71" i="18" s="1"/>
  <c r="D72" i="18" a="1"/>
  <c r="D72" i="18" s="1"/>
  <c r="D73" i="18" a="1"/>
  <c r="D73" i="18" s="1"/>
  <c r="D74" i="18" a="1"/>
  <c r="D74" i="18" s="1"/>
  <c r="D75" i="18" a="1"/>
  <c r="D75" i="18" s="1"/>
  <c r="D76" i="18" a="1"/>
  <c r="D76" i="18" s="1"/>
  <c r="D77" i="18" a="1"/>
  <c r="D77" i="18" s="1"/>
  <c r="D78" i="18" a="1"/>
  <c r="D78" i="18" s="1"/>
  <c r="D79" i="18" a="1"/>
  <c r="D79" i="18" s="1"/>
  <c r="D80" i="18" a="1"/>
  <c r="D80" i="18" s="1"/>
  <c r="D81" i="18" a="1"/>
  <c r="D81" i="18" s="1"/>
  <c r="D82" i="18" a="1"/>
  <c r="D82" i="18" s="1"/>
  <c r="D83" i="18" a="1"/>
  <c r="D83" i="18" s="1"/>
  <c r="D84" i="18" a="1"/>
  <c r="D84" i="18" s="1"/>
  <c r="D85" i="18" a="1"/>
  <c r="D85" i="18" s="1"/>
  <c r="D86" i="18" a="1"/>
  <c r="D86" i="18" s="1"/>
  <c r="D87" i="18" a="1"/>
  <c r="D87" i="18" s="1"/>
  <c r="D88" i="18" a="1"/>
  <c r="D88" i="18" s="1"/>
  <c r="D89" i="18" a="1"/>
  <c r="D89" i="18" s="1"/>
  <c r="D90" i="18" a="1"/>
  <c r="D90" i="18" s="1"/>
  <c r="D91" i="18" a="1"/>
  <c r="D91" i="18" s="1"/>
  <c r="D92" i="18" a="1"/>
  <c r="D92" i="18" s="1"/>
  <c r="D93" i="18" a="1"/>
  <c r="D93" i="18" s="1"/>
  <c r="D94" i="18" a="1"/>
  <c r="D94" i="18" s="1"/>
  <c r="D95" i="18" a="1"/>
  <c r="D95" i="18" s="1"/>
  <c r="D96" i="18" a="1"/>
  <c r="D96" i="18" s="1"/>
  <c r="D97" i="18" a="1"/>
  <c r="D97" i="18" s="1"/>
  <c r="D98" i="18" a="1"/>
  <c r="D98" i="18" s="1"/>
  <c r="D99" i="18" a="1"/>
  <c r="D99" i="18" s="1"/>
  <c r="D100" i="18" a="1"/>
  <c r="D100" i="18" s="1"/>
  <c r="D101" i="18" a="1"/>
  <c r="D101" i="18" s="1"/>
  <c r="D102" i="18" a="1"/>
  <c r="D102" i="18" s="1"/>
  <c r="D103" i="18" a="1"/>
  <c r="D103" i="18" s="1"/>
  <c r="D104" i="18" a="1"/>
  <c r="D104" i="18" s="1"/>
  <c r="D105" i="18" a="1"/>
  <c r="D105" i="18" s="1"/>
  <c r="D106" i="18" a="1"/>
  <c r="D106" i="18" s="1"/>
  <c r="D107" i="18" a="1"/>
  <c r="D107" i="18" s="1"/>
  <c r="D108" i="18" a="1"/>
  <c r="D108" i="18" s="1"/>
  <c r="D109" i="18" a="1"/>
  <c r="D109" i="18" s="1"/>
  <c r="D110" i="18" a="1"/>
  <c r="D110" i="18" s="1"/>
  <c r="D111" i="18" a="1"/>
  <c r="D111" i="18" s="1"/>
  <c r="D112" i="18" a="1"/>
  <c r="D112" i="18" s="1"/>
  <c r="D113" i="18" a="1"/>
  <c r="D113" i="18" s="1"/>
  <c r="D114" i="18" a="1"/>
  <c r="D114" i="18" s="1"/>
  <c r="D115" i="18" a="1"/>
  <c r="D115" i="18" s="1"/>
  <c r="D116" i="18" a="1"/>
  <c r="D116" i="18" s="1"/>
  <c r="D117" i="18" a="1"/>
  <c r="D117" i="18" s="1"/>
  <c r="D118" i="18" a="1"/>
  <c r="D118" i="18" s="1"/>
  <c r="D119" i="18" a="1"/>
  <c r="D119" i="18" s="1"/>
  <c r="D120" i="18" a="1"/>
  <c r="D120" i="18" s="1"/>
  <c r="D121" i="18" a="1"/>
  <c r="D121" i="18" s="1"/>
  <c r="D122" i="18" a="1"/>
  <c r="D122" i="18" s="1"/>
  <c r="D123" i="18" a="1"/>
  <c r="D123" i="18" s="1"/>
  <c r="D124" i="18" a="1"/>
  <c r="D124" i="18" s="1"/>
  <c r="D125" i="18" a="1"/>
  <c r="D125" i="18" s="1"/>
  <c r="D126" i="18" a="1"/>
  <c r="D126" i="18" s="1"/>
  <c r="D127" i="18" a="1"/>
  <c r="D127" i="18" s="1"/>
  <c r="D128" i="18" a="1"/>
  <c r="D128" i="18" s="1"/>
  <c r="D129" i="18" a="1"/>
  <c r="D129" i="18" s="1"/>
  <c r="D130" i="18" a="1"/>
  <c r="D130" i="18" s="1"/>
  <c r="D131" i="18" a="1"/>
  <c r="D131" i="18" s="1"/>
  <c r="D132" i="18" a="1"/>
  <c r="D132" i="18" s="1"/>
  <c r="D133" i="18" a="1"/>
  <c r="D133" i="18" s="1"/>
  <c r="D134" i="18" a="1"/>
  <c r="D134" i="18" s="1"/>
  <c r="D135" i="18" a="1"/>
  <c r="D135" i="18" s="1"/>
  <c r="D136" i="18" a="1"/>
  <c r="D136" i="18" s="1"/>
  <c r="D137" i="18" a="1"/>
  <c r="D137" i="18" s="1"/>
  <c r="D138" i="18" a="1"/>
  <c r="D138" i="18" s="1"/>
  <c r="D139" i="18" a="1"/>
  <c r="D139" i="18" s="1"/>
  <c r="D140" i="18" a="1"/>
  <c r="D140" i="18" s="1"/>
  <c r="D141" i="18" a="1"/>
  <c r="D141" i="18" s="1"/>
  <c r="D142" i="18" a="1"/>
  <c r="D142" i="18" s="1"/>
  <c r="D143" i="18" a="1"/>
  <c r="D143" i="18" s="1"/>
  <c r="D144" i="18" a="1"/>
  <c r="D144" i="18" s="1"/>
  <c r="D145" i="18" a="1"/>
  <c r="D145" i="18" s="1"/>
  <c r="D146" i="18" a="1"/>
  <c r="D146" i="18" s="1"/>
  <c r="D147" i="18" a="1"/>
  <c r="D147" i="18" s="1"/>
  <c r="D148" i="18" a="1"/>
  <c r="D148" i="18" s="1"/>
  <c r="D149" i="18" a="1"/>
  <c r="D149" i="18" s="1"/>
  <c r="D150" i="18" a="1"/>
  <c r="D150" i="18" s="1"/>
  <c r="D151" i="18" a="1"/>
  <c r="D151" i="18" s="1"/>
  <c r="D152" i="18" a="1"/>
  <c r="D152" i="18" s="1"/>
  <c r="D153" i="18" a="1"/>
  <c r="D153" i="18" s="1"/>
  <c r="D154" i="18" a="1"/>
  <c r="D154" i="18" s="1"/>
  <c r="D155" i="18" a="1"/>
  <c r="D155" i="18" s="1"/>
  <c r="D156" i="18" a="1"/>
  <c r="D156" i="18" s="1"/>
  <c r="D157" i="18" a="1"/>
  <c r="D157" i="18" s="1"/>
  <c r="D158" i="18" a="1"/>
  <c r="D158" i="18" s="1"/>
  <c r="D159" i="18" a="1"/>
  <c r="D159" i="18" s="1"/>
  <c r="D160" i="18" a="1"/>
  <c r="D160" i="18" s="1"/>
  <c r="D161" i="18" a="1"/>
  <c r="D161" i="18" s="1"/>
  <c r="D162" i="18" a="1"/>
  <c r="D162" i="18" s="1"/>
  <c r="D163" i="18" a="1"/>
  <c r="D163" i="18" s="1"/>
  <c r="D164" i="18" a="1"/>
  <c r="D164" i="18" s="1"/>
  <c r="D165" i="18" a="1"/>
  <c r="D165" i="18" s="1"/>
  <c r="D166" i="18" a="1"/>
  <c r="D166" i="18" s="1"/>
  <c r="D167" i="18" a="1"/>
  <c r="D167" i="18" s="1"/>
  <c r="D168" i="18" a="1"/>
  <c r="D168" i="18" s="1"/>
  <c r="D169" i="18" a="1"/>
  <c r="D169" i="18" s="1"/>
  <c r="D170" i="18" a="1"/>
  <c r="D170" i="18" s="1"/>
  <c r="D171" i="18" a="1"/>
  <c r="D171" i="18" s="1"/>
  <c r="D172" i="18" a="1"/>
  <c r="D172" i="18" s="1"/>
  <c r="D173" i="18" a="1"/>
  <c r="D173" i="18" s="1"/>
  <c r="D174" i="18" a="1"/>
  <c r="D174" i="18" s="1"/>
  <c r="D175" i="18" a="1"/>
  <c r="D175" i="18" s="1"/>
  <c r="D176" i="18" a="1"/>
  <c r="D176" i="18" s="1"/>
  <c r="D177" i="18" a="1"/>
  <c r="D177" i="18" s="1"/>
  <c r="D178" i="18" a="1"/>
  <c r="D178" i="18" s="1"/>
  <c r="D179" i="18" a="1"/>
  <c r="D179" i="18" s="1"/>
  <c r="D180" i="18" a="1"/>
  <c r="D180" i="18" s="1"/>
  <c r="D181" i="18" a="1"/>
  <c r="D181" i="18" s="1"/>
  <c r="D182" i="18" a="1"/>
  <c r="D182" i="18" s="1"/>
  <c r="D183" i="18" a="1"/>
  <c r="D183" i="18" s="1"/>
  <c r="D184" i="18" a="1"/>
  <c r="D184" i="18" s="1"/>
  <c r="D185" i="18" a="1"/>
  <c r="D185" i="18" s="1"/>
  <c r="D186" i="18" a="1"/>
  <c r="D186" i="18" s="1"/>
  <c r="D187" i="18" a="1"/>
  <c r="D187" i="18" s="1"/>
  <c r="D188" i="18" a="1"/>
  <c r="D188" i="18" s="1"/>
  <c r="D189" i="18" a="1"/>
  <c r="D189" i="18" s="1"/>
  <c r="D190" i="18" a="1"/>
  <c r="D190" i="18" s="1"/>
  <c r="D191" i="18" a="1"/>
  <c r="D191" i="18" s="1"/>
  <c r="D192" i="18" a="1"/>
  <c r="D192" i="18" s="1"/>
  <c r="D193" i="18" a="1"/>
  <c r="D193" i="18" s="1"/>
  <c r="D194" i="18" a="1"/>
  <c r="D194" i="18" s="1"/>
  <c r="D195" i="18" a="1"/>
  <c r="D195" i="18" s="1"/>
  <c r="D196" i="18" a="1"/>
  <c r="D196" i="18" s="1"/>
  <c r="D197" i="18" a="1"/>
  <c r="D197" i="18" s="1"/>
  <c r="D198" i="18" a="1"/>
  <c r="D198" i="18" s="1"/>
  <c r="D199" i="18" a="1"/>
  <c r="D199" i="18" s="1"/>
  <c r="D200" i="18" a="1"/>
  <c r="D200" i="18" s="1"/>
  <c r="A19" i="21"/>
  <c r="A20" i="21"/>
  <c r="A21" i="21"/>
  <c r="A22" i="21"/>
  <c r="A23" i="21"/>
  <c r="A24" i="21"/>
  <c r="A25" i="21"/>
  <c r="A26" i="21"/>
  <c r="A27" i="21"/>
  <c r="A28" i="21"/>
  <c r="A29" i="21"/>
  <c r="A30" i="21"/>
  <c r="A31" i="21"/>
  <c r="A32" i="21"/>
  <c r="A33" i="21"/>
  <c r="A34" i="21"/>
  <c r="A35" i="21"/>
  <c r="A36" i="21"/>
  <c r="A37" i="21"/>
  <c r="A38" i="21"/>
  <c r="A39" i="21"/>
  <c r="A40" i="21"/>
  <c r="A41" i="21"/>
  <c r="A42" i="21"/>
  <c r="A43" i="21"/>
  <c r="A44" i="21"/>
  <c r="A45" i="21"/>
  <c r="A46" i="21"/>
  <c r="A47" i="21"/>
  <c r="A48" i="21"/>
  <c r="A49" i="21"/>
  <c r="A50" i="21"/>
  <c r="A51" i="21"/>
  <c r="A52" i="21"/>
  <c r="A53" i="21"/>
  <c r="A54" i="21"/>
  <c r="A55" i="21"/>
  <c r="A56" i="21"/>
  <c r="A57" i="21"/>
  <c r="A58" i="21"/>
  <c r="A59" i="21"/>
  <c r="A60" i="21"/>
  <c r="A61" i="21"/>
  <c r="A62" i="21"/>
  <c r="A63" i="21"/>
  <c r="A64" i="21"/>
  <c r="A65" i="21"/>
  <c r="A66" i="21"/>
  <c r="A67" i="21"/>
  <c r="A68" i="21"/>
  <c r="A69" i="21"/>
  <c r="A70" i="21"/>
  <c r="A71" i="21"/>
  <c r="A72" i="21"/>
  <c r="A73" i="21"/>
  <c r="A74" i="21"/>
  <c r="A75" i="21"/>
  <c r="A76" i="21"/>
  <c r="A77" i="21"/>
  <c r="A78" i="21"/>
  <c r="A79" i="21"/>
  <c r="A80" i="21"/>
  <c r="A81" i="21"/>
  <c r="A82" i="21"/>
  <c r="A83" i="21"/>
  <c r="A84" i="21"/>
  <c r="A85" i="21"/>
  <c r="A86" i="21"/>
  <c r="A87" i="21"/>
  <c r="A88" i="21"/>
  <c r="A89" i="21"/>
  <c r="A90" i="21"/>
  <c r="A91" i="21"/>
  <c r="A92" i="21"/>
  <c r="A93" i="21"/>
  <c r="A94" i="21"/>
  <c r="A95" i="21"/>
  <c r="A96" i="21"/>
  <c r="A97" i="21"/>
  <c r="A98" i="21"/>
  <c r="A99" i="21"/>
  <c r="A100" i="21"/>
  <c r="A11" i="21"/>
  <c r="A12" i="21"/>
  <c r="A13" i="21"/>
  <c r="A14" i="21"/>
  <c r="A15" i="21"/>
  <c r="A16" i="21"/>
  <c r="A17" i="21"/>
  <c r="A18" i="21"/>
  <c r="A10" i="21"/>
  <c r="A9" i="21"/>
  <c r="A8" i="21"/>
  <c r="A7" i="21"/>
  <c r="E2" i="18" a="1"/>
  <c r="D23" i="18" a="1"/>
  <c r="V46" i="10" a="1"/>
  <c r="D356" i="18" a="1"/>
  <c r="E67" i="18" a="1"/>
  <c r="D67" i="18" a="1"/>
  <c r="D61" i="18" a="1"/>
  <c r="E61" i="18" a="1"/>
  <c r="E6" i="18" a="1"/>
  <c r="E3" i="18" a="1"/>
  <c r="D12" i="18" a="1"/>
  <c r="E12" i="18" a="1"/>
  <c r="E14" i="18" a="1"/>
  <c r="E20" i="18" a="1"/>
  <c r="D22" i="18" a="1"/>
  <c r="D15" i="18" a="1"/>
  <c r="D10" i="18" a="1"/>
  <c r="D8" i="18" a="1"/>
  <c r="D17" i="18" a="1"/>
  <c r="E16" i="18" a="1"/>
  <c r="D16" i="18" a="1"/>
  <c r="E1" i="18" a="1"/>
  <c r="D1" i="18" a="1"/>
  <c r="V44" i="10" a="1"/>
  <c r="V42" i="10" a="1"/>
  <c r="V41" i="10" a="1"/>
  <c r="V40" i="10" a="1"/>
  <c r="V39" i="10" a="1"/>
  <c r="V38" i="10" a="1"/>
  <c r="V36" i="10" a="1"/>
  <c r="V35" i="10" a="1"/>
  <c r="V34" i="10" a="1"/>
  <c r="U44" i="10" a="1"/>
  <c r="U43" i="10" a="1"/>
  <c r="U41" i="10" a="1"/>
  <c r="U40" i="10" a="1"/>
  <c r="U39" i="10" a="1"/>
  <c r="U38" i="10" a="1"/>
  <c r="U37" i="10" a="1"/>
  <c r="U36" i="10" a="1"/>
  <c r="U35" i="10" a="1"/>
  <c r="U34" i="10" a="1"/>
  <c r="U33" i="10" a="1"/>
  <c r="U32" i="10" a="1"/>
  <c r="U31" i="10" a="1"/>
  <c r="U30" i="10" a="1"/>
  <c r="U29" i="10" a="1"/>
  <c r="U24" i="10" a="1"/>
  <c r="V22" i="10" a="1"/>
  <c r="U22" i="10" a="1"/>
  <c r="V20" i="10" a="1"/>
  <c r="U18" i="10" a="1"/>
  <c r="U17" i="10" a="1"/>
  <c r="U16" i="10" a="1"/>
  <c r="U15" i="10" a="1"/>
  <c r="U13" i="10" a="1"/>
  <c r="U12" i="10" a="1"/>
  <c r="U11" i="10" a="1"/>
  <c r="U10" i="10" a="1"/>
  <c r="U8" i="10" a="1"/>
  <c r="U7" i="10" a="1"/>
  <c r="U6" i="10" a="1"/>
  <c r="U5" i="10" a="1"/>
  <c r="U20" i="10" a="1"/>
  <c r="U42" i="10" a="1"/>
  <c r="V43" i="10" a="1"/>
  <c r="V31" i="10" a="1"/>
  <c r="V33" i="10" a="1"/>
  <c r="V30" i="10" a="1"/>
  <c r="V29" i="10" a="1"/>
  <c r="V37" i="10" a="1"/>
  <c r="V32" i="10" a="1"/>
  <c r="D356" i="18" l="1"/>
  <c r="E67" i="18"/>
  <c r="D67" i="18"/>
  <c r="D61" i="18"/>
  <c r="E61" i="18"/>
  <c r="E6" i="18"/>
  <c r="E3" i="18"/>
  <c r="D12" i="18"/>
  <c r="E12" i="18"/>
  <c r="E20" i="18"/>
  <c r="D22" i="18"/>
  <c r="D15" i="18"/>
  <c r="D10" i="18"/>
  <c r="D8" i="18"/>
  <c r="D17" i="18"/>
  <c r="E16" i="18"/>
  <c r="D16" i="18"/>
  <c r="E1" i="18"/>
  <c r="V44" i="10"/>
  <c r="V43" i="10"/>
  <c r="V42" i="10"/>
  <c r="V41" i="10"/>
  <c r="V40" i="10"/>
  <c r="V39" i="10"/>
  <c r="V38" i="10"/>
  <c r="V37" i="10"/>
  <c r="V36" i="10"/>
  <c r="V35" i="10"/>
  <c r="V34" i="10"/>
  <c r="V33" i="10"/>
  <c r="V32" i="10"/>
  <c r="V31" i="10"/>
  <c r="V29" i="10"/>
  <c r="U42" i="10"/>
  <c r="U44" i="10"/>
  <c r="U43" i="10"/>
  <c r="U41" i="10"/>
  <c r="U40" i="10"/>
  <c r="U39" i="10"/>
  <c r="U38" i="10"/>
  <c r="U37" i="10"/>
  <c r="U36" i="10"/>
  <c r="U34" i="10"/>
  <c r="U33" i="10"/>
  <c r="U32" i="10"/>
  <c r="U31" i="10"/>
  <c r="U30" i="10"/>
  <c r="U29" i="10"/>
  <c r="U18" i="10"/>
  <c r="U17" i="10"/>
  <c r="U15" i="10"/>
  <c r="U13" i="10"/>
  <c r="U12" i="10"/>
  <c r="U11" i="10"/>
  <c r="U10" i="10"/>
  <c r="E2" i="18"/>
  <c r="E14" i="18"/>
  <c r="D23" i="18"/>
  <c r="D1" i="18"/>
  <c r="U24" i="10"/>
  <c r="V22" i="10"/>
  <c r="U22" i="10"/>
  <c r="V20" i="10"/>
  <c r="U20" i="10"/>
  <c r="V46" i="10"/>
  <c r="U35" i="10"/>
  <c r="V30" i="10"/>
  <c r="U16" i="10"/>
  <c r="U8" i="10"/>
  <c r="U7" i="10"/>
  <c r="U6" i="10"/>
  <c r="U5" i="10"/>
  <c r="BE53" i="19"/>
  <c r="BE54" i="19"/>
  <c r="BE55" i="19"/>
  <c r="BE56" i="19"/>
  <c r="BE57" i="19"/>
  <c r="BE58" i="19"/>
  <c r="BE59" i="19"/>
  <c r="BE60" i="19"/>
  <c r="BE61" i="19"/>
  <c r="BE62" i="19"/>
  <c r="BE63" i="19"/>
  <c r="BE64" i="19"/>
  <c r="BE65" i="19"/>
  <c r="BE66" i="19"/>
  <c r="BE67" i="19"/>
  <c r="BE68" i="19"/>
  <c r="BE69" i="19"/>
  <c r="BE70" i="19"/>
  <c r="BE71" i="19"/>
  <c r="BE72" i="19"/>
  <c r="BE73" i="19"/>
  <c r="BE74" i="19"/>
  <c r="BE75" i="19"/>
  <c r="BE76" i="19"/>
  <c r="BE77" i="19"/>
  <c r="BE78" i="19"/>
  <c r="BE79" i="19"/>
  <c r="BE80" i="19"/>
  <c r="BE81" i="19"/>
  <c r="BE82" i="19"/>
  <c r="BE83" i="19"/>
  <c r="BE84" i="19"/>
  <c r="BE85" i="19"/>
  <c r="BE86" i="19"/>
  <c r="BE87" i="19"/>
  <c r="BE88" i="19"/>
  <c r="BE89" i="19"/>
  <c r="BE90" i="19"/>
  <c r="BE91" i="19"/>
  <c r="BE92" i="19"/>
  <c r="BE93" i="19"/>
  <c r="BE94" i="19"/>
  <c r="BE95" i="19"/>
  <c r="BE96" i="19"/>
  <c r="BE97" i="19"/>
  <c r="BE98" i="19"/>
  <c r="BE99" i="19"/>
  <c r="BE100" i="19"/>
  <c r="BE101" i="19"/>
  <c r="BE102" i="19"/>
  <c r="BE103" i="19"/>
  <c r="BE104" i="19"/>
  <c r="BE105" i="19"/>
  <c r="BE106" i="19"/>
  <c r="BE107" i="19"/>
  <c r="BE108" i="19"/>
  <c r="BE109" i="19"/>
  <c r="BE110" i="19"/>
  <c r="BE111" i="19"/>
  <c r="BE112" i="19"/>
  <c r="BE113" i="19"/>
  <c r="BE114" i="19"/>
  <c r="BE115" i="19"/>
  <c r="BE116" i="19"/>
  <c r="BE117" i="19"/>
  <c r="BE118" i="19"/>
  <c r="BE119" i="19"/>
  <c r="BE120" i="19"/>
  <c r="BE121" i="19"/>
  <c r="BE122" i="19"/>
  <c r="BE123" i="19"/>
  <c r="BE124" i="19"/>
  <c r="BE125" i="19"/>
  <c r="BE126" i="19"/>
  <c r="BE127" i="19"/>
  <c r="BE128" i="19"/>
  <c r="BE129" i="19"/>
  <c r="BE130" i="19"/>
  <c r="BE131" i="19"/>
  <c r="BE132" i="19"/>
  <c r="BE133" i="19"/>
  <c r="BE134" i="19"/>
  <c r="BE135" i="19"/>
  <c r="BE136" i="19"/>
  <c r="BE137" i="19"/>
  <c r="BE138" i="19"/>
  <c r="BE139" i="19"/>
  <c r="BE140" i="19"/>
  <c r="BE141" i="19"/>
  <c r="BE142" i="19"/>
  <c r="BE143" i="19"/>
  <c r="BE144" i="19"/>
  <c r="BE145" i="19"/>
  <c r="BE146" i="19"/>
  <c r="BE147" i="19"/>
  <c r="BE148" i="19"/>
  <c r="BE149" i="19"/>
  <c r="BE150" i="19"/>
  <c r="BE151" i="19"/>
  <c r="BE152" i="19"/>
  <c r="BE153" i="19"/>
  <c r="BE154" i="19"/>
  <c r="BE155" i="19"/>
  <c r="BE156" i="19"/>
  <c r="BE157" i="19"/>
  <c r="BE158" i="19"/>
  <c r="BE159" i="19"/>
  <c r="BE160" i="19"/>
  <c r="BE161" i="19"/>
  <c r="BE162" i="19"/>
  <c r="BE163" i="19"/>
  <c r="BE164" i="19"/>
  <c r="BE165" i="19"/>
  <c r="BE166" i="19"/>
  <c r="BE167" i="19"/>
  <c r="BE168" i="19"/>
  <c r="BE169" i="19"/>
  <c r="BE170" i="19"/>
  <c r="BE171" i="19"/>
  <c r="BE172" i="19"/>
  <c r="BE173" i="19"/>
  <c r="BE174" i="19"/>
  <c r="BE175" i="19"/>
  <c r="BE176" i="19"/>
  <c r="BE177" i="19"/>
  <c r="BE178" i="19"/>
  <c r="BE179" i="19"/>
  <c r="BE180" i="19"/>
  <c r="BE181" i="19"/>
  <c r="BE182" i="19"/>
  <c r="BE183" i="19"/>
  <c r="BE184" i="19"/>
  <c r="BE185" i="19"/>
  <c r="BE186" i="19"/>
  <c r="BE187" i="19"/>
  <c r="BE188" i="19"/>
  <c r="BE189" i="19"/>
  <c r="BE190" i="19"/>
  <c r="BE191" i="19"/>
  <c r="BE192" i="19"/>
  <c r="BE193" i="19"/>
  <c r="BE194" i="19"/>
  <c r="BE195" i="19"/>
  <c r="BE196" i="19"/>
  <c r="BE197" i="19"/>
  <c r="BE198" i="19"/>
  <c r="BE199" i="19"/>
  <c r="BE200" i="19"/>
  <c r="BE201" i="19"/>
  <c r="BE202" i="19"/>
  <c r="BE203" i="19"/>
  <c r="BE204" i="19"/>
  <c r="BE205" i="19"/>
  <c r="BE206" i="19"/>
  <c r="BE207" i="19"/>
  <c r="BE208" i="19"/>
  <c r="BE209" i="19"/>
  <c r="BE210" i="19"/>
  <c r="BE211" i="19"/>
  <c r="BE212" i="19"/>
  <c r="BE213" i="19"/>
  <c r="BE214" i="19"/>
  <c r="BE215" i="19"/>
  <c r="BE216" i="19"/>
  <c r="BE217" i="19"/>
  <c r="BE218" i="19"/>
  <c r="BE219" i="19"/>
  <c r="BE220" i="19"/>
  <c r="BE221" i="19"/>
  <c r="BE222" i="19"/>
  <c r="BE223" i="19"/>
  <c r="BE224" i="19"/>
  <c r="BE225" i="19"/>
  <c r="BE226" i="19"/>
  <c r="BE227" i="19"/>
  <c r="BE228" i="19"/>
  <c r="BE229" i="19"/>
  <c r="BE230" i="19"/>
  <c r="BE231" i="19"/>
  <c r="BE232" i="19"/>
  <c r="BE233" i="19"/>
  <c r="BE234" i="19"/>
  <c r="BE235" i="19"/>
  <c r="BE236" i="19"/>
  <c r="BE237" i="19"/>
  <c r="BE238" i="19"/>
  <c r="BE239" i="19"/>
  <c r="BE240" i="19"/>
  <c r="BE241" i="19"/>
  <c r="BE242" i="19"/>
  <c r="BE243" i="19"/>
  <c r="BE244" i="19"/>
  <c r="BE245" i="19"/>
  <c r="O27" i="10"/>
  <c r="K45" i="22"/>
  <c r="K104" i="22"/>
  <c r="F104" i="22"/>
  <c r="A163" i="22"/>
  <c r="A162" i="22"/>
  <c r="A160" i="22"/>
  <c r="K159" i="22"/>
  <c r="F159" i="22"/>
  <c r="A159" i="22"/>
  <c r="A158" i="22"/>
  <c r="O137" i="22"/>
  <c r="K135" i="22"/>
  <c r="G135" i="22"/>
  <c r="K133" i="22"/>
  <c r="G133" i="22"/>
  <c r="B128" i="22"/>
  <c r="B123" i="22"/>
  <c r="C118" i="22"/>
  <c r="B118" i="22"/>
  <c r="O108" i="22"/>
  <c r="O163" i="22" s="1"/>
  <c r="N108" i="22"/>
  <c r="N163" i="22" s="1"/>
  <c r="M108" i="22"/>
  <c r="M163" i="22" s="1"/>
  <c r="M107" i="22"/>
  <c r="M162" i="22" s="1"/>
  <c r="O106" i="22"/>
  <c r="O161" i="22" s="1"/>
  <c r="N106" i="22"/>
  <c r="N161" i="22" s="1"/>
  <c r="M106" i="22"/>
  <c r="M161" i="22" s="1"/>
  <c r="L106" i="22"/>
  <c r="L161" i="22" s="1"/>
  <c r="K106" i="22"/>
  <c r="K161" i="22" s="1"/>
  <c r="J106" i="22"/>
  <c r="J161" i="22" s="1"/>
  <c r="I106" i="22"/>
  <c r="I161" i="22" s="1"/>
  <c r="H106" i="22"/>
  <c r="H161" i="22" s="1"/>
  <c r="G106" i="22"/>
  <c r="G161" i="22" s="1"/>
  <c r="F106" i="22"/>
  <c r="F161" i="22" s="1"/>
  <c r="E106" i="22"/>
  <c r="E161" i="22" s="1"/>
  <c r="D106" i="22"/>
  <c r="D161" i="22" s="1"/>
  <c r="B106" i="22"/>
  <c r="B161" i="22" s="1"/>
  <c r="A106" i="22"/>
  <c r="A161" i="22" s="1"/>
  <c r="O105" i="22"/>
  <c r="O160" i="22" s="1"/>
  <c r="N105" i="22"/>
  <c r="N160" i="22" s="1"/>
  <c r="M105" i="22"/>
  <c r="M160" i="22" s="1"/>
  <c r="L105" i="22"/>
  <c r="L160" i="22" s="1"/>
  <c r="K105" i="22"/>
  <c r="K160" i="22" s="1"/>
  <c r="J105" i="22"/>
  <c r="I105" i="22"/>
  <c r="I160" i="22" s="1"/>
  <c r="H105" i="22"/>
  <c r="H160" i="22" s="1"/>
  <c r="G105" i="22"/>
  <c r="G160" i="22" s="1"/>
  <c r="F105" i="22"/>
  <c r="E105" i="22"/>
  <c r="E160" i="22" s="1"/>
  <c r="D105" i="22"/>
  <c r="D160" i="22" s="1"/>
  <c r="D104" i="22"/>
  <c r="D159" i="22" s="1"/>
  <c r="B104" i="22"/>
  <c r="B159" i="22" s="1"/>
  <c r="O103" i="22"/>
  <c r="O158" i="22" s="1"/>
  <c r="N103" i="22"/>
  <c r="N158" i="22" s="1"/>
  <c r="M103" i="22"/>
  <c r="M158" i="22" s="1"/>
  <c r="L103" i="22"/>
  <c r="L158" i="22" s="1"/>
  <c r="K103" i="22"/>
  <c r="K158" i="22" s="1"/>
  <c r="J103" i="22"/>
  <c r="J158" i="22" s="1"/>
  <c r="I103" i="22"/>
  <c r="I158" i="22" s="1"/>
  <c r="H103" i="22"/>
  <c r="H158" i="22" s="1"/>
  <c r="G103" i="22"/>
  <c r="G158" i="22" s="1"/>
  <c r="E103" i="22"/>
  <c r="E158" i="22" s="1"/>
  <c r="D103" i="22"/>
  <c r="D158" i="22" s="1"/>
  <c r="C103" i="22"/>
  <c r="C158" i="22" s="1"/>
  <c r="B103" i="22"/>
  <c r="B158" i="22" s="1"/>
  <c r="O102" i="22"/>
  <c r="O157" i="22" s="1"/>
  <c r="N102" i="22"/>
  <c r="N157" i="22" s="1"/>
  <c r="M102" i="22"/>
  <c r="M157" i="22" s="1"/>
  <c r="L102" i="22"/>
  <c r="L157" i="22" s="1"/>
  <c r="K102" i="22"/>
  <c r="K157" i="22" s="1"/>
  <c r="J102" i="22"/>
  <c r="J157" i="22" s="1"/>
  <c r="I102" i="22"/>
  <c r="I157" i="22" s="1"/>
  <c r="H102" i="22"/>
  <c r="H157" i="22" s="1"/>
  <c r="G102" i="22"/>
  <c r="G157" i="22" s="1"/>
  <c r="E102" i="22"/>
  <c r="E157" i="22" s="1"/>
  <c r="D102" i="22"/>
  <c r="D157" i="22" s="1"/>
  <c r="C102" i="22"/>
  <c r="C157" i="22" s="1"/>
  <c r="B102" i="22"/>
  <c r="B157" i="22" s="1"/>
  <c r="O101" i="22"/>
  <c r="O156" i="22" s="1"/>
  <c r="N101" i="22"/>
  <c r="N156" i="22" s="1"/>
  <c r="M101" i="22"/>
  <c r="M156" i="22" s="1"/>
  <c r="L101" i="22"/>
  <c r="L156" i="22" s="1"/>
  <c r="K101" i="22"/>
  <c r="K156" i="22" s="1"/>
  <c r="J101" i="22"/>
  <c r="J156" i="22" s="1"/>
  <c r="I101" i="22"/>
  <c r="I156" i="22" s="1"/>
  <c r="H101" i="22"/>
  <c r="H156" i="22" s="1"/>
  <c r="G101" i="22"/>
  <c r="G156" i="22" s="1"/>
  <c r="E101" i="22"/>
  <c r="E156" i="22" s="1"/>
  <c r="D101" i="22"/>
  <c r="D156" i="22" s="1"/>
  <c r="C101" i="22"/>
  <c r="C156" i="22" s="1"/>
  <c r="B101" i="22"/>
  <c r="B156" i="22" s="1"/>
  <c r="O100" i="22"/>
  <c r="O155" i="22" s="1"/>
  <c r="N100" i="22"/>
  <c r="N155" i="22" s="1"/>
  <c r="M100" i="22"/>
  <c r="M155" i="22" s="1"/>
  <c r="L100" i="22"/>
  <c r="L155" i="22" s="1"/>
  <c r="K100" i="22"/>
  <c r="K155" i="22" s="1"/>
  <c r="J100" i="22"/>
  <c r="J155" i="22" s="1"/>
  <c r="I100" i="22"/>
  <c r="I155" i="22" s="1"/>
  <c r="H100" i="22"/>
  <c r="H155" i="22" s="1"/>
  <c r="G100" i="22"/>
  <c r="G155" i="22" s="1"/>
  <c r="E100" i="22"/>
  <c r="E155" i="22" s="1"/>
  <c r="D100" i="22"/>
  <c r="D155" i="22" s="1"/>
  <c r="C100" i="22"/>
  <c r="C155" i="22" s="1"/>
  <c r="B100" i="22"/>
  <c r="B155" i="22" s="1"/>
  <c r="O99" i="22"/>
  <c r="O154" i="22" s="1"/>
  <c r="N99" i="22"/>
  <c r="N154" i="22" s="1"/>
  <c r="M99" i="22"/>
  <c r="M154" i="22" s="1"/>
  <c r="L99" i="22"/>
  <c r="L154" i="22" s="1"/>
  <c r="K99" i="22"/>
  <c r="K154" i="22" s="1"/>
  <c r="J99" i="22"/>
  <c r="J154" i="22" s="1"/>
  <c r="I99" i="22"/>
  <c r="I154" i="22" s="1"/>
  <c r="H99" i="22"/>
  <c r="H154" i="22" s="1"/>
  <c r="G99" i="22"/>
  <c r="G154" i="22" s="1"/>
  <c r="E99" i="22"/>
  <c r="E154" i="22" s="1"/>
  <c r="D99" i="22"/>
  <c r="D154" i="22" s="1"/>
  <c r="C99" i="22"/>
  <c r="C154" i="22" s="1"/>
  <c r="B99" i="22"/>
  <c r="B154" i="22" s="1"/>
  <c r="O98" i="22"/>
  <c r="O153" i="22" s="1"/>
  <c r="N98" i="22"/>
  <c r="N153" i="22" s="1"/>
  <c r="M98" i="22"/>
  <c r="M153" i="22" s="1"/>
  <c r="L98" i="22"/>
  <c r="L153" i="22" s="1"/>
  <c r="K98" i="22"/>
  <c r="K153" i="22" s="1"/>
  <c r="J98" i="22"/>
  <c r="J153" i="22" s="1"/>
  <c r="I98" i="22"/>
  <c r="I153" i="22" s="1"/>
  <c r="H98" i="22"/>
  <c r="H153" i="22" s="1"/>
  <c r="G98" i="22"/>
  <c r="G153" i="22" s="1"/>
  <c r="E98" i="22"/>
  <c r="E153" i="22" s="1"/>
  <c r="D98" i="22"/>
  <c r="D153" i="22" s="1"/>
  <c r="C98" i="22"/>
  <c r="C153" i="22" s="1"/>
  <c r="B98" i="22"/>
  <c r="B153" i="22" s="1"/>
  <c r="O97" i="22"/>
  <c r="O152" i="22" s="1"/>
  <c r="N97" i="22"/>
  <c r="N152" i="22" s="1"/>
  <c r="M97" i="22"/>
  <c r="M152" i="22" s="1"/>
  <c r="L97" i="22"/>
  <c r="L152" i="22" s="1"/>
  <c r="K97" i="22"/>
  <c r="K152" i="22" s="1"/>
  <c r="J97" i="22"/>
  <c r="J152" i="22" s="1"/>
  <c r="I97" i="22"/>
  <c r="I152" i="22" s="1"/>
  <c r="H97" i="22"/>
  <c r="H152" i="22" s="1"/>
  <c r="G97" i="22"/>
  <c r="G152" i="22" s="1"/>
  <c r="E97" i="22"/>
  <c r="E152" i="22" s="1"/>
  <c r="D97" i="22"/>
  <c r="D152" i="22" s="1"/>
  <c r="C97" i="22"/>
  <c r="C152" i="22" s="1"/>
  <c r="B97" i="22"/>
  <c r="B152" i="22" s="1"/>
  <c r="O96" i="22"/>
  <c r="O151" i="22" s="1"/>
  <c r="N96" i="22"/>
  <c r="N151" i="22" s="1"/>
  <c r="M96" i="22"/>
  <c r="M151" i="22" s="1"/>
  <c r="L96" i="22"/>
  <c r="L151" i="22" s="1"/>
  <c r="K96" i="22"/>
  <c r="K151" i="22" s="1"/>
  <c r="J96" i="22"/>
  <c r="J151" i="22" s="1"/>
  <c r="I96" i="22"/>
  <c r="I151" i="22" s="1"/>
  <c r="H96" i="22"/>
  <c r="H151" i="22" s="1"/>
  <c r="G96" i="22"/>
  <c r="G151" i="22" s="1"/>
  <c r="E96" i="22"/>
  <c r="E151" i="22" s="1"/>
  <c r="D96" i="22"/>
  <c r="D151" i="22" s="1"/>
  <c r="C96" i="22"/>
  <c r="C151" i="22" s="1"/>
  <c r="B96" i="22"/>
  <c r="B151" i="22" s="1"/>
  <c r="O95" i="22"/>
  <c r="O150" i="22" s="1"/>
  <c r="N95" i="22"/>
  <c r="N150" i="22" s="1"/>
  <c r="M95" i="22"/>
  <c r="M150" i="22" s="1"/>
  <c r="L95" i="22"/>
  <c r="L150" i="22" s="1"/>
  <c r="K95" i="22"/>
  <c r="K150" i="22" s="1"/>
  <c r="J95" i="22"/>
  <c r="J150" i="22" s="1"/>
  <c r="I95" i="22"/>
  <c r="I150" i="22" s="1"/>
  <c r="H95" i="22"/>
  <c r="H150" i="22" s="1"/>
  <c r="G95" i="22"/>
  <c r="G150" i="22" s="1"/>
  <c r="E95" i="22"/>
  <c r="E150" i="22" s="1"/>
  <c r="D95" i="22"/>
  <c r="D150" i="22" s="1"/>
  <c r="C95" i="22"/>
  <c r="C150" i="22" s="1"/>
  <c r="B95" i="22"/>
  <c r="B150" i="22" s="1"/>
  <c r="O94" i="22"/>
  <c r="O149" i="22" s="1"/>
  <c r="N94" i="22"/>
  <c r="N149" i="22" s="1"/>
  <c r="M94" i="22"/>
  <c r="M149" i="22" s="1"/>
  <c r="L94" i="22"/>
  <c r="L149" i="22" s="1"/>
  <c r="K94" i="22"/>
  <c r="K149" i="22" s="1"/>
  <c r="J94" i="22"/>
  <c r="J149" i="22" s="1"/>
  <c r="I94" i="22"/>
  <c r="I149" i="22" s="1"/>
  <c r="H94" i="22"/>
  <c r="H149" i="22" s="1"/>
  <c r="G94" i="22"/>
  <c r="G149" i="22" s="1"/>
  <c r="E94" i="22"/>
  <c r="E149" i="22" s="1"/>
  <c r="D94" i="22"/>
  <c r="D149" i="22" s="1"/>
  <c r="C94" i="22"/>
  <c r="C149" i="22" s="1"/>
  <c r="B94" i="22"/>
  <c r="B149" i="22" s="1"/>
  <c r="O93" i="22"/>
  <c r="O148" i="22" s="1"/>
  <c r="N93" i="22"/>
  <c r="N148" i="22" s="1"/>
  <c r="M93" i="22"/>
  <c r="M148" i="22" s="1"/>
  <c r="L93" i="22"/>
  <c r="L148" i="22" s="1"/>
  <c r="K93" i="22"/>
  <c r="K148" i="22" s="1"/>
  <c r="J93" i="22"/>
  <c r="J148" i="22" s="1"/>
  <c r="I93" i="22"/>
  <c r="I148" i="22" s="1"/>
  <c r="H93" i="22"/>
  <c r="H148" i="22" s="1"/>
  <c r="G93" i="22"/>
  <c r="G148" i="22" s="1"/>
  <c r="E93" i="22"/>
  <c r="E148" i="22" s="1"/>
  <c r="D93" i="22"/>
  <c r="D148" i="22" s="1"/>
  <c r="C93" i="22"/>
  <c r="C148" i="22" s="1"/>
  <c r="B93" i="22"/>
  <c r="B148" i="22" s="1"/>
  <c r="O92" i="22"/>
  <c r="O147" i="22" s="1"/>
  <c r="N92" i="22"/>
  <c r="N147" i="22" s="1"/>
  <c r="M92" i="22"/>
  <c r="M147" i="22" s="1"/>
  <c r="L92" i="22"/>
  <c r="L147" i="22" s="1"/>
  <c r="K92" i="22"/>
  <c r="K147" i="22" s="1"/>
  <c r="J92" i="22"/>
  <c r="J147" i="22" s="1"/>
  <c r="I92" i="22"/>
  <c r="I147" i="22" s="1"/>
  <c r="H92" i="22"/>
  <c r="H147" i="22" s="1"/>
  <c r="G92" i="22"/>
  <c r="G147" i="22" s="1"/>
  <c r="E92" i="22"/>
  <c r="E147" i="22" s="1"/>
  <c r="D92" i="22"/>
  <c r="D147" i="22" s="1"/>
  <c r="C92" i="22"/>
  <c r="C147" i="22" s="1"/>
  <c r="B92" i="22"/>
  <c r="B147" i="22" s="1"/>
  <c r="O91" i="22"/>
  <c r="O146" i="22" s="1"/>
  <c r="N91" i="22"/>
  <c r="N146" i="22" s="1"/>
  <c r="M91" i="22"/>
  <c r="M146" i="22" s="1"/>
  <c r="L91" i="22"/>
  <c r="L146" i="22" s="1"/>
  <c r="K91" i="22"/>
  <c r="K146" i="22" s="1"/>
  <c r="J91" i="22"/>
  <c r="J146" i="22" s="1"/>
  <c r="I91" i="22"/>
  <c r="I146" i="22" s="1"/>
  <c r="H91" i="22"/>
  <c r="H146" i="22" s="1"/>
  <c r="G91" i="22"/>
  <c r="G146" i="22" s="1"/>
  <c r="E91" i="22"/>
  <c r="E146" i="22" s="1"/>
  <c r="D91" i="22"/>
  <c r="D146" i="22" s="1"/>
  <c r="C91" i="22"/>
  <c r="C146" i="22" s="1"/>
  <c r="B91" i="22"/>
  <c r="B146" i="22" s="1"/>
  <c r="O90" i="22"/>
  <c r="O145" i="22" s="1"/>
  <c r="N90" i="22"/>
  <c r="N145" i="22" s="1"/>
  <c r="M90" i="22"/>
  <c r="M145" i="22" s="1"/>
  <c r="L90" i="22"/>
  <c r="L145" i="22" s="1"/>
  <c r="K90" i="22"/>
  <c r="K145" i="22" s="1"/>
  <c r="J90" i="22"/>
  <c r="J145" i="22" s="1"/>
  <c r="I90" i="22"/>
  <c r="I145" i="22" s="1"/>
  <c r="H90" i="22"/>
  <c r="H145" i="22" s="1"/>
  <c r="G90" i="22"/>
  <c r="G145" i="22" s="1"/>
  <c r="E90" i="22"/>
  <c r="E145" i="22" s="1"/>
  <c r="D90" i="22"/>
  <c r="D145" i="22" s="1"/>
  <c r="C90" i="22"/>
  <c r="C145" i="22" s="1"/>
  <c r="B90" i="22"/>
  <c r="B145" i="22" s="1"/>
  <c r="O89" i="22"/>
  <c r="O144" i="22" s="1"/>
  <c r="N89" i="22"/>
  <c r="N144" i="22" s="1"/>
  <c r="M89" i="22"/>
  <c r="M144" i="22" s="1"/>
  <c r="L89" i="22"/>
  <c r="L144" i="22" s="1"/>
  <c r="K89" i="22"/>
  <c r="K144" i="22" s="1"/>
  <c r="J89" i="22"/>
  <c r="J144" i="22" s="1"/>
  <c r="I89" i="22"/>
  <c r="I144" i="22" s="1"/>
  <c r="H89" i="22"/>
  <c r="H144" i="22" s="1"/>
  <c r="G89" i="22"/>
  <c r="G144" i="22" s="1"/>
  <c r="E89" i="22"/>
  <c r="E144" i="22" s="1"/>
  <c r="D89" i="22"/>
  <c r="D144" i="22" s="1"/>
  <c r="C89" i="22"/>
  <c r="C144" i="22" s="1"/>
  <c r="B89" i="22"/>
  <c r="B144" i="22" s="1"/>
  <c r="O88" i="22"/>
  <c r="O143" i="22" s="1"/>
  <c r="N88" i="22"/>
  <c r="N143" i="22" s="1"/>
  <c r="M88" i="22"/>
  <c r="M143" i="22" s="1"/>
  <c r="L88" i="22"/>
  <c r="L143" i="22" s="1"/>
  <c r="K88" i="22"/>
  <c r="K143" i="22" s="1"/>
  <c r="J88" i="22"/>
  <c r="J143" i="22" s="1"/>
  <c r="I88" i="22"/>
  <c r="I143" i="22" s="1"/>
  <c r="H88" i="22"/>
  <c r="H143" i="22" s="1"/>
  <c r="G88" i="22"/>
  <c r="G143" i="22" s="1"/>
  <c r="E88" i="22"/>
  <c r="E143" i="22" s="1"/>
  <c r="D88" i="22"/>
  <c r="D143" i="22" s="1"/>
  <c r="C88" i="22"/>
  <c r="C143" i="22" s="1"/>
  <c r="B88" i="22"/>
  <c r="B143" i="22" s="1"/>
  <c r="O87" i="22"/>
  <c r="O142" i="22" s="1"/>
  <c r="N87" i="22"/>
  <c r="N142" i="22" s="1"/>
  <c r="M87" i="22"/>
  <c r="M142" i="22" s="1"/>
  <c r="L87" i="22"/>
  <c r="L142" i="22" s="1"/>
  <c r="K87" i="22"/>
  <c r="K142" i="22" s="1"/>
  <c r="J87" i="22"/>
  <c r="J142" i="22" s="1"/>
  <c r="I87" i="22"/>
  <c r="I142" i="22" s="1"/>
  <c r="H87" i="22"/>
  <c r="H142" i="22" s="1"/>
  <c r="G87" i="22"/>
  <c r="G142" i="22" s="1"/>
  <c r="F87" i="22"/>
  <c r="F142" i="22" s="1"/>
  <c r="E87" i="22"/>
  <c r="E142" i="22" s="1"/>
  <c r="D87" i="22"/>
  <c r="C87" i="22"/>
  <c r="C142" i="22" s="1"/>
  <c r="B87" i="22"/>
  <c r="B142" i="22" s="1"/>
  <c r="A87" i="22"/>
  <c r="N86" i="22"/>
  <c r="N141" i="22" s="1"/>
  <c r="M86" i="22"/>
  <c r="M141" i="22" s="1"/>
  <c r="L86" i="22"/>
  <c r="L141" i="22" s="1"/>
  <c r="J86" i="22"/>
  <c r="J141" i="22" s="1"/>
  <c r="I86" i="22"/>
  <c r="I141" i="22" s="1"/>
  <c r="H86" i="22"/>
  <c r="H141" i="22" s="1"/>
  <c r="F86" i="22"/>
  <c r="F141" i="22" s="1"/>
  <c r="E86" i="22"/>
  <c r="E141" i="22" s="1"/>
  <c r="D86" i="22"/>
  <c r="C86" i="22"/>
  <c r="C141" i="22" s="1"/>
  <c r="B86" i="22"/>
  <c r="B141" i="22" s="1"/>
  <c r="A86" i="22"/>
  <c r="B84" i="22"/>
  <c r="B139" i="22" s="1"/>
  <c r="A84" i="22"/>
  <c r="A139" i="22" s="1"/>
  <c r="O83" i="22"/>
  <c r="O138" i="22" s="1"/>
  <c r="N83" i="22"/>
  <c r="N138" i="22" s="1"/>
  <c r="M83" i="22"/>
  <c r="M138" i="22" s="1"/>
  <c r="L83" i="22"/>
  <c r="L138" i="22" s="1"/>
  <c r="K83" i="22"/>
  <c r="K138" i="22" s="1"/>
  <c r="J83" i="22"/>
  <c r="J138" i="22" s="1"/>
  <c r="I83" i="22"/>
  <c r="I138" i="22" s="1"/>
  <c r="H83" i="22"/>
  <c r="H138" i="22" s="1"/>
  <c r="G83" i="22"/>
  <c r="G138" i="22" s="1"/>
  <c r="G82" i="22"/>
  <c r="G137" i="22" s="1"/>
  <c r="O81" i="22"/>
  <c r="O136" i="22" s="1"/>
  <c r="N81" i="22"/>
  <c r="N136" i="22" s="1"/>
  <c r="M81" i="22"/>
  <c r="M136" i="22" s="1"/>
  <c r="L81" i="22"/>
  <c r="L136" i="22" s="1"/>
  <c r="K81" i="22"/>
  <c r="K136" i="22" s="1"/>
  <c r="I81" i="22"/>
  <c r="I136" i="22" s="1"/>
  <c r="H81" i="22"/>
  <c r="H136" i="22" s="1"/>
  <c r="G81" i="22"/>
  <c r="G136" i="22" s="1"/>
  <c r="O79" i="22"/>
  <c r="O134" i="22" s="1"/>
  <c r="N79" i="22"/>
  <c r="N134" i="22" s="1"/>
  <c r="M79" i="22"/>
  <c r="M134" i="22" s="1"/>
  <c r="L79" i="22"/>
  <c r="L134" i="22" s="1"/>
  <c r="K79" i="22"/>
  <c r="K134" i="22" s="1"/>
  <c r="I79" i="22"/>
  <c r="I134" i="22" s="1"/>
  <c r="H79" i="22"/>
  <c r="H134" i="22" s="1"/>
  <c r="G79" i="22"/>
  <c r="G134" i="22" s="1"/>
  <c r="E79" i="22"/>
  <c r="E134" i="22" s="1"/>
  <c r="D79" i="22"/>
  <c r="D134" i="22" s="1"/>
  <c r="C79" i="22"/>
  <c r="C134" i="22" s="1"/>
  <c r="B79" i="22"/>
  <c r="B134" i="22" s="1"/>
  <c r="A79" i="22"/>
  <c r="A134" i="22" s="1"/>
  <c r="E78" i="22"/>
  <c r="E133" i="22" s="1"/>
  <c r="D78" i="22"/>
  <c r="D133" i="22" s="1"/>
  <c r="C78" i="22"/>
  <c r="C133" i="22" s="1"/>
  <c r="B78" i="22"/>
  <c r="B133" i="22" s="1"/>
  <c r="A78" i="22"/>
  <c r="A133" i="22" s="1"/>
  <c r="G77" i="22"/>
  <c r="G132" i="22" s="1"/>
  <c r="F77" i="22"/>
  <c r="F132" i="22" s="1"/>
  <c r="E77" i="22"/>
  <c r="E132" i="22" s="1"/>
  <c r="D77" i="22"/>
  <c r="D132" i="22" s="1"/>
  <c r="C77" i="22"/>
  <c r="C132" i="22" s="1"/>
  <c r="B77" i="22"/>
  <c r="B132" i="22" s="1"/>
  <c r="A77" i="22"/>
  <c r="A132" i="22" s="1"/>
  <c r="G76" i="22"/>
  <c r="G131" i="22" s="1"/>
  <c r="F76" i="22"/>
  <c r="F131" i="22" s="1"/>
  <c r="E76" i="22"/>
  <c r="E131" i="22" s="1"/>
  <c r="D76" i="22"/>
  <c r="D131" i="22" s="1"/>
  <c r="C76" i="22"/>
  <c r="C131" i="22" s="1"/>
  <c r="B76" i="22"/>
  <c r="B131" i="22" s="1"/>
  <c r="A76" i="22"/>
  <c r="A131" i="22" s="1"/>
  <c r="G75" i="22"/>
  <c r="G130" i="22" s="1"/>
  <c r="F75" i="22"/>
  <c r="F130" i="22" s="1"/>
  <c r="E75" i="22"/>
  <c r="E130" i="22" s="1"/>
  <c r="D75" i="22"/>
  <c r="D130" i="22" s="1"/>
  <c r="C75" i="22"/>
  <c r="C130" i="22" s="1"/>
  <c r="B75" i="22"/>
  <c r="B130" i="22" s="1"/>
  <c r="A75" i="22"/>
  <c r="A130" i="22" s="1"/>
  <c r="G74" i="22"/>
  <c r="G129" i="22" s="1"/>
  <c r="F74" i="22"/>
  <c r="F129" i="22" s="1"/>
  <c r="E74" i="22"/>
  <c r="E129" i="22" s="1"/>
  <c r="D74" i="22"/>
  <c r="D129" i="22" s="1"/>
  <c r="C74" i="22"/>
  <c r="C129" i="22" s="1"/>
  <c r="B74" i="22"/>
  <c r="B129" i="22" s="1"/>
  <c r="A74" i="22"/>
  <c r="A129" i="22" s="1"/>
  <c r="G73" i="22"/>
  <c r="G128" i="22" s="1"/>
  <c r="F73" i="22"/>
  <c r="F128" i="22" s="1"/>
  <c r="E73" i="22"/>
  <c r="E128" i="22" s="1"/>
  <c r="D73" i="22"/>
  <c r="D128" i="22" s="1"/>
  <c r="C73" i="22"/>
  <c r="C128" i="22" s="1"/>
  <c r="A73" i="22"/>
  <c r="A128" i="22" s="1"/>
  <c r="G72" i="22"/>
  <c r="G127" i="22" s="1"/>
  <c r="F72" i="22"/>
  <c r="F127" i="22" s="1"/>
  <c r="E72" i="22"/>
  <c r="E127" i="22" s="1"/>
  <c r="D72" i="22"/>
  <c r="D127" i="22" s="1"/>
  <c r="C72" i="22"/>
  <c r="C127" i="22" s="1"/>
  <c r="B72" i="22"/>
  <c r="B127" i="22" s="1"/>
  <c r="A72" i="22"/>
  <c r="A127" i="22" s="1"/>
  <c r="G71" i="22"/>
  <c r="G126" i="22" s="1"/>
  <c r="F71" i="22"/>
  <c r="F126" i="22" s="1"/>
  <c r="E71" i="22"/>
  <c r="E126" i="22" s="1"/>
  <c r="D71" i="22"/>
  <c r="D126" i="22" s="1"/>
  <c r="C71" i="22"/>
  <c r="C126" i="22" s="1"/>
  <c r="B71" i="22"/>
  <c r="B126" i="22" s="1"/>
  <c r="A71" i="22"/>
  <c r="A126" i="22" s="1"/>
  <c r="G70" i="22"/>
  <c r="G125" i="22" s="1"/>
  <c r="F70" i="22"/>
  <c r="F125" i="22" s="1"/>
  <c r="E70" i="22"/>
  <c r="E125" i="22" s="1"/>
  <c r="D70" i="22"/>
  <c r="D125" i="22" s="1"/>
  <c r="C70" i="22"/>
  <c r="C125" i="22" s="1"/>
  <c r="B70" i="22"/>
  <c r="B125" i="22" s="1"/>
  <c r="A70" i="22"/>
  <c r="A125" i="22" s="1"/>
  <c r="G69" i="22"/>
  <c r="G124" i="22" s="1"/>
  <c r="F69" i="22"/>
  <c r="F124" i="22" s="1"/>
  <c r="E69" i="22"/>
  <c r="E124" i="22" s="1"/>
  <c r="D69" i="22"/>
  <c r="D124" i="22" s="1"/>
  <c r="C69" i="22"/>
  <c r="C124" i="22" s="1"/>
  <c r="B69" i="22"/>
  <c r="B124" i="22" s="1"/>
  <c r="A69" i="22"/>
  <c r="A124" i="22" s="1"/>
  <c r="G68" i="22"/>
  <c r="G123" i="22" s="1"/>
  <c r="F68" i="22"/>
  <c r="F123" i="22" s="1"/>
  <c r="E68" i="22"/>
  <c r="E123" i="22" s="1"/>
  <c r="D68" i="22"/>
  <c r="D123" i="22" s="1"/>
  <c r="C68" i="22"/>
  <c r="C123" i="22" s="1"/>
  <c r="A68" i="22"/>
  <c r="A123" i="22" s="1"/>
  <c r="G67" i="22"/>
  <c r="G122" i="22" s="1"/>
  <c r="F67" i="22"/>
  <c r="F122" i="22" s="1"/>
  <c r="E67" i="22"/>
  <c r="E122" i="22" s="1"/>
  <c r="D67" i="22"/>
  <c r="D122" i="22" s="1"/>
  <c r="C67" i="22"/>
  <c r="C122" i="22" s="1"/>
  <c r="B67" i="22"/>
  <c r="B122" i="22" s="1"/>
  <c r="A67" i="22"/>
  <c r="A122" i="22" s="1"/>
  <c r="G66" i="22"/>
  <c r="G121" i="22" s="1"/>
  <c r="F66" i="22"/>
  <c r="F121" i="22" s="1"/>
  <c r="E66" i="22"/>
  <c r="E121" i="22" s="1"/>
  <c r="D66" i="22"/>
  <c r="D121" i="22" s="1"/>
  <c r="C66" i="22"/>
  <c r="C121" i="22" s="1"/>
  <c r="B66" i="22"/>
  <c r="B121" i="22" s="1"/>
  <c r="A66" i="22"/>
  <c r="A121" i="22" s="1"/>
  <c r="G65" i="22"/>
  <c r="G120" i="22" s="1"/>
  <c r="F65" i="22"/>
  <c r="F120" i="22" s="1"/>
  <c r="E65" i="22"/>
  <c r="E120" i="22" s="1"/>
  <c r="D65" i="22"/>
  <c r="D120" i="22" s="1"/>
  <c r="C65" i="22"/>
  <c r="C120" i="22" s="1"/>
  <c r="B65" i="22"/>
  <c r="B120" i="22" s="1"/>
  <c r="A65" i="22"/>
  <c r="A120" i="22" s="1"/>
  <c r="G64" i="22"/>
  <c r="G119" i="22" s="1"/>
  <c r="F64" i="22"/>
  <c r="F119" i="22" s="1"/>
  <c r="E64" i="22"/>
  <c r="E119" i="22" s="1"/>
  <c r="D64" i="22"/>
  <c r="D119" i="22" s="1"/>
  <c r="C64" i="22"/>
  <c r="C119" i="22" s="1"/>
  <c r="B64" i="22"/>
  <c r="B119" i="22" s="1"/>
  <c r="A64" i="22"/>
  <c r="A119" i="22" s="1"/>
  <c r="G63" i="22"/>
  <c r="G118" i="22" s="1"/>
  <c r="F63" i="22"/>
  <c r="F118" i="22" s="1"/>
  <c r="E63" i="22"/>
  <c r="E118" i="22" s="1"/>
  <c r="D63" i="22"/>
  <c r="D118" i="22" s="1"/>
  <c r="A63" i="22"/>
  <c r="A118" i="22" s="1"/>
  <c r="O62" i="22"/>
  <c r="O117" i="22" s="1"/>
  <c r="N62" i="22"/>
  <c r="N117" i="22" s="1"/>
  <c r="M62" i="22"/>
  <c r="M117" i="22" s="1"/>
  <c r="L62" i="22"/>
  <c r="L117" i="22" s="1"/>
  <c r="K62" i="22"/>
  <c r="K117" i="22" s="1"/>
  <c r="J62" i="22"/>
  <c r="J117" i="22" s="1"/>
  <c r="I62" i="22"/>
  <c r="I117" i="22" s="1"/>
  <c r="H62" i="22"/>
  <c r="H117" i="22" s="1"/>
  <c r="G62" i="22"/>
  <c r="G117" i="22" s="1"/>
  <c r="F62" i="22"/>
  <c r="F117" i="22" s="1"/>
  <c r="E62" i="22"/>
  <c r="E117" i="22" s="1"/>
  <c r="D62" i="22"/>
  <c r="D117" i="22" s="1"/>
  <c r="C62" i="22"/>
  <c r="C117" i="22" s="1"/>
  <c r="B62" i="22"/>
  <c r="B117" i="22" s="1"/>
  <c r="A62" i="22"/>
  <c r="A117" i="22" s="1"/>
  <c r="F61" i="22"/>
  <c r="F116" i="22" s="1"/>
  <c r="E61" i="22"/>
  <c r="E116" i="22" s="1"/>
  <c r="D61" i="22"/>
  <c r="A61" i="22"/>
  <c r="A116" i="22" s="1"/>
  <c r="O28" i="22"/>
  <c r="N28" i="22"/>
  <c r="M28" i="22"/>
  <c r="L28" i="22"/>
  <c r="K28" i="22"/>
  <c r="J28" i="22"/>
  <c r="I28" i="22"/>
  <c r="H28" i="22"/>
  <c r="G28" i="22"/>
  <c r="F28" i="22"/>
  <c r="E28" i="22"/>
  <c r="D28" i="22"/>
  <c r="N27" i="22"/>
  <c r="M27" i="22"/>
  <c r="L27" i="22"/>
  <c r="J27" i="22"/>
  <c r="I27" i="22"/>
  <c r="H27" i="22"/>
  <c r="F27" i="22"/>
  <c r="E27" i="22"/>
  <c r="D27" i="22"/>
  <c r="B25" i="22"/>
  <c r="O24" i="22"/>
  <c r="N24" i="22"/>
  <c r="M24" i="22"/>
  <c r="L24" i="22"/>
  <c r="K24" i="22"/>
  <c r="J24" i="22"/>
  <c r="I24" i="22"/>
  <c r="H24" i="22"/>
  <c r="G24" i="22"/>
  <c r="G23" i="22"/>
  <c r="O22" i="22"/>
  <c r="N22" i="22"/>
  <c r="M22" i="22"/>
  <c r="L22" i="22"/>
  <c r="K22" i="22"/>
  <c r="I22" i="22"/>
  <c r="H22" i="22"/>
  <c r="G22" i="22"/>
  <c r="O20" i="22"/>
  <c r="N20" i="22"/>
  <c r="M20" i="22"/>
  <c r="L20" i="22"/>
  <c r="K20" i="22"/>
  <c r="I20" i="22"/>
  <c r="H20" i="22"/>
  <c r="G20" i="22"/>
  <c r="E20" i="22"/>
  <c r="D20" i="22"/>
  <c r="C20" i="22"/>
  <c r="B20" i="22"/>
  <c r="F19" i="22"/>
  <c r="D19" i="22"/>
  <c r="G18" i="22"/>
  <c r="F18" i="22"/>
  <c r="E18" i="22"/>
  <c r="D18" i="22"/>
  <c r="C18" i="22"/>
  <c r="B18" i="22"/>
  <c r="G17" i="22"/>
  <c r="F17" i="22"/>
  <c r="E17" i="22"/>
  <c r="D17" i="22"/>
  <c r="C17" i="22"/>
  <c r="B17" i="22"/>
  <c r="G16" i="22"/>
  <c r="F16" i="22"/>
  <c r="E16" i="22"/>
  <c r="D16" i="22"/>
  <c r="C16" i="22"/>
  <c r="B16" i="22"/>
  <c r="G15" i="22"/>
  <c r="F15" i="22"/>
  <c r="E15" i="22"/>
  <c r="D15" i="22"/>
  <c r="C15" i="22"/>
  <c r="B15" i="22"/>
  <c r="G13" i="22"/>
  <c r="F13" i="22"/>
  <c r="E13" i="22"/>
  <c r="D13" i="22"/>
  <c r="C13" i="22"/>
  <c r="B13" i="22"/>
  <c r="G12" i="22"/>
  <c r="F12" i="22"/>
  <c r="E12" i="22"/>
  <c r="D12" i="22"/>
  <c r="C12" i="22"/>
  <c r="B12" i="22"/>
  <c r="G11" i="22"/>
  <c r="F11" i="22"/>
  <c r="E11" i="22"/>
  <c r="D11" i="22"/>
  <c r="C11" i="22"/>
  <c r="B11" i="22"/>
  <c r="G10" i="22"/>
  <c r="F10" i="22"/>
  <c r="E10" i="22"/>
  <c r="D10" i="22"/>
  <c r="C10" i="22"/>
  <c r="B10" i="22"/>
  <c r="G8" i="22"/>
  <c r="F8" i="22"/>
  <c r="E8" i="22"/>
  <c r="D8" i="22"/>
  <c r="C8" i="22"/>
  <c r="B8" i="22"/>
  <c r="G7" i="22"/>
  <c r="F7" i="22"/>
  <c r="E7" i="22"/>
  <c r="D7" i="22"/>
  <c r="C7" i="22"/>
  <c r="B7" i="22"/>
  <c r="G6" i="22"/>
  <c r="F6" i="22"/>
  <c r="E6" i="22"/>
  <c r="D6" i="22"/>
  <c r="C6" i="22"/>
  <c r="B6" i="22"/>
  <c r="G5" i="22"/>
  <c r="F5" i="22"/>
  <c r="E5" i="22"/>
  <c r="D5" i="22"/>
  <c r="C5" i="22"/>
  <c r="B5" i="22"/>
  <c r="O3" i="22"/>
  <c r="N3" i="22"/>
  <c r="M3" i="22"/>
  <c r="L3" i="22"/>
  <c r="K3" i="22"/>
  <c r="J3" i="22"/>
  <c r="I3" i="22"/>
  <c r="H3" i="22"/>
  <c r="G3" i="22"/>
  <c r="F3" i="22"/>
  <c r="E3" i="22"/>
  <c r="D3" i="22"/>
  <c r="C3" i="22"/>
  <c r="B3" i="22"/>
  <c r="F2" i="22"/>
  <c r="E2" i="22"/>
  <c r="H18" i="22"/>
  <c r="H77" i="22" s="1"/>
  <c r="H132" i="22" s="1"/>
  <c r="H17" i="22"/>
  <c r="H76" i="22" s="1"/>
  <c r="H131" i="22" s="1"/>
  <c r="H16" i="22"/>
  <c r="H75" i="22" s="1"/>
  <c r="H130" i="22" s="1"/>
  <c r="H15" i="22"/>
  <c r="H74" i="22" s="1"/>
  <c r="H129" i="22" s="1"/>
  <c r="H14" i="22"/>
  <c r="H73" i="22" s="1"/>
  <c r="H128" i="22" s="1"/>
  <c r="H13" i="22"/>
  <c r="H72" i="22" s="1"/>
  <c r="H127" i="22" s="1"/>
  <c r="H12" i="22"/>
  <c r="H71" i="22" s="1"/>
  <c r="H126" i="22" s="1"/>
  <c r="H11" i="22"/>
  <c r="H70" i="22" s="1"/>
  <c r="H125" i="22" s="1"/>
  <c r="S58" i="22"/>
  <c r="P58" i="22"/>
  <c r="T57" i="22"/>
  <c r="S57" i="22"/>
  <c r="P57" i="22"/>
  <c r="T56" i="22"/>
  <c r="S56" i="22"/>
  <c r="R56" i="22"/>
  <c r="Q56" i="22"/>
  <c r="P56" i="22"/>
  <c r="T55" i="22"/>
  <c r="S55" i="22"/>
  <c r="Q55" i="22"/>
  <c r="P55" i="22"/>
  <c r="T54" i="22"/>
  <c r="S54" i="22"/>
  <c r="Q54" i="22"/>
  <c r="P54" i="22"/>
  <c r="T53" i="22"/>
  <c r="S53" i="22"/>
  <c r="R53" i="22"/>
  <c r="Q53" i="22"/>
  <c r="P53" i="22"/>
  <c r="T52" i="22"/>
  <c r="S52" i="22"/>
  <c r="R52" i="22"/>
  <c r="Q52" i="22"/>
  <c r="P52" i="22"/>
  <c r="T51" i="22"/>
  <c r="S51" i="22"/>
  <c r="R51" i="22"/>
  <c r="Q51" i="22"/>
  <c r="P51" i="22"/>
  <c r="T50" i="22"/>
  <c r="S50" i="22"/>
  <c r="R50" i="22"/>
  <c r="Q50" i="22"/>
  <c r="P50" i="22"/>
  <c r="T49" i="22"/>
  <c r="S49" i="22"/>
  <c r="R49" i="22"/>
  <c r="Q49" i="22"/>
  <c r="P49" i="22"/>
  <c r="O49" i="22"/>
  <c r="N49" i="22"/>
  <c r="M49" i="22"/>
  <c r="T48" i="22"/>
  <c r="S48" i="22"/>
  <c r="R48" i="22"/>
  <c r="Q48" i="22"/>
  <c r="P48" i="22"/>
  <c r="M48" i="22"/>
  <c r="T47" i="22"/>
  <c r="S47" i="22"/>
  <c r="R47" i="22"/>
  <c r="P47" i="22"/>
  <c r="O47" i="22"/>
  <c r="N47" i="22"/>
  <c r="M47" i="22"/>
  <c r="L47" i="22"/>
  <c r="K47" i="22"/>
  <c r="J47" i="22"/>
  <c r="I47" i="22"/>
  <c r="H47" i="22"/>
  <c r="G47" i="22"/>
  <c r="F47" i="22"/>
  <c r="E47" i="22"/>
  <c r="D47" i="22"/>
  <c r="B47" i="22"/>
  <c r="A47" i="22"/>
  <c r="T46" i="22"/>
  <c r="S46" i="22"/>
  <c r="R46" i="22"/>
  <c r="Q46" i="22"/>
  <c r="P46" i="22"/>
  <c r="O46" i="22"/>
  <c r="N46" i="22"/>
  <c r="M46" i="22"/>
  <c r="L46" i="22"/>
  <c r="K46" i="22"/>
  <c r="J46" i="22"/>
  <c r="I46" i="22"/>
  <c r="H46" i="22"/>
  <c r="G46" i="22"/>
  <c r="F46" i="22"/>
  <c r="E46" i="22"/>
  <c r="D46" i="22"/>
  <c r="A46" i="22"/>
  <c r="T45" i="22"/>
  <c r="S45" i="22"/>
  <c r="R45" i="22"/>
  <c r="Q45" i="22"/>
  <c r="P45" i="22"/>
  <c r="D45" i="22"/>
  <c r="B45" i="22"/>
  <c r="A45" i="22"/>
  <c r="T44" i="22"/>
  <c r="S44" i="22"/>
  <c r="R44" i="22"/>
  <c r="Q44" i="22"/>
  <c r="P44" i="22"/>
  <c r="O44" i="22"/>
  <c r="N44" i="22"/>
  <c r="M44" i="22"/>
  <c r="L44" i="22"/>
  <c r="K44" i="22"/>
  <c r="J44" i="22"/>
  <c r="I44" i="22"/>
  <c r="H44" i="22"/>
  <c r="G44" i="22"/>
  <c r="E44" i="22"/>
  <c r="D44" i="22"/>
  <c r="C44" i="22"/>
  <c r="B44" i="22"/>
  <c r="T43" i="22"/>
  <c r="S43" i="22"/>
  <c r="R43" i="22"/>
  <c r="Q43" i="22"/>
  <c r="P43" i="22"/>
  <c r="O43" i="22"/>
  <c r="N43" i="22"/>
  <c r="M43" i="22"/>
  <c r="L43" i="22"/>
  <c r="K43" i="22"/>
  <c r="J43" i="22"/>
  <c r="I43" i="22"/>
  <c r="H43" i="22"/>
  <c r="G43" i="22"/>
  <c r="E43" i="22"/>
  <c r="D43" i="22"/>
  <c r="C43" i="22"/>
  <c r="B43" i="22"/>
  <c r="T42" i="22"/>
  <c r="S42" i="22"/>
  <c r="R42" i="22"/>
  <c r="Q42" i="22"/>
  <c r="P42" i="22"/>
  <c r="O42" i="22"/>
  <c r="N42" i="22"/>
  <c r="M42" i="22"/>
  <c r="L42" i="22"/>
  <c r="K42" i="22"/>
  <c r="J42" i="22"/>
  <c r="I42" i="22"/>
  <c r="H42" i="22"/>
  <c r="G42" i="22"/>
  <c r="E42" i="22"/>
  <c r="D42" i="22"/>
  <c r="C42" i="22"/>
  <c r="B42" i="22"/>
  <c r="T41" i="22"/>
  <c r="S41" i="22"/>
  <c r="R41" i="22"/>
  <c r="Q41" i="22"/>
  <c r="P41" i="22"/>
  <c r="O41" i="22"/>
  <c r="N41" i="22"/>
  <c r="M41" i="22"/>
  <c r="L41" i="22"/>
  <c r="K41" i="22"/>
  <c r="J41" i="22"/>
  <c r="I41" i="22"/>
  <c r="H41" i="22"/>
  <c r="G41" i="22"/>
  <c r="E41" i="22"/>
  <c r="D41" i="22"/>
  <c r="C41" i="22"/>
  <c r="B41" i="22"/>
  <c r="T40" i="22"/>
  <c r="S40" i="22"/>
  <c r="R40" i="22"/>
  <c r="Q40" i="22"/>
  <c r="P40" i="22"/>
  <c r="O40" i="22"/>
  <c r="N40" i="22"/>
  <c r="M40" i="22"/>
  <c r="L40" i="22"/>
  <c r="K40" i="22"/>
  <c r="J40" i="22"/>
  <c r="I40" i="22"/>
  <c r="H40" i="22"/>
  <c r="G40" i="22"/>
  <c r="E40" i="22"/>
  <c r="D40" i="22"/>
  <c r="C40" i="22"/>
  <c r="B40" i="22"/>
  <c r="T39" i="22"/>
  <c r="S39" i="22"/>
  <c r="R39" i="22"/>
  <c r="Q39" i="22"/>
  <c r="P39" i="22"/>
  <c r="O39" i="22"/>
  <c r="N39" i="22"/>
  <c r="M39" i="22"/>
  <c r="L39" i="22"/>
  <c r="K39" i="22"/>
  <c r="J39" i="22"/>
  <c r="I39" i="22"/>
  <c r="H39" i="22"/>
  <c r="G39" i="22"/>
  <c r="E39" i="22"/>
  <c r="D39" i="22"/>
  <c r="C39" i="22"/>
  <c r="B39" i="22"/>
  <c r="T38" i="22"/>
  <c r="S38" i="22"/>
  <c r="R38" i="22"/>
  <c r="Q38" i="22"/>
  <c r="P38" i="22"/>
  <c r="O38" i="22"/>
  <c r="N38" i="22"/>
  <c r="M38" i="22"/>
  <c r="L38" i="22"/>
  <c r="K38" i="22"/>
  <c r="J38" i="22"/>
  <c r="I38" i="22"/>
  <c r="H38" i="22"/>
  <c r="G38" i="22"/>
  <c r="E38" i="22"/>
  <c r="D38" i="22"/>
  <c r="C38" i="22"/>
  <c r="B38" i="22"/>
  <c r="T37" i="22"/>
  <c r="S37" i="22"/>
  <c r="R37" i="22"/>
  <c r="Q37" i="22"/>
  <c r="P37" i="22"/>
  <c r="O37" i="22"/>
  <c r="N37" i="22"/>
  <c r="M37" i="22"/>
  <c r="L37" i="22"/>
  <c r="K37" i="22"/>
  <c r="J37" i="22"/>
  <c r="I37" i="22"/>
  <c r="H37" i="22"/>
  <c r="G37" i="22"/>
  <c r="E37" i="22"/>
  <c r="D37" i="22"/>
  <c r="C37" i="22"/>
  <c r="B37" i="22"/>
  <c r="T36" i="22"/>
  <c r="S36" i="22"/>
  <c r="R36" i="22"/>
  <c r="Q36" i="22"/>
  <c r="P36" i="22"/>
  <c r="O36" i="22"/>
  <c r="N36" i="22"/>
  <c r="M36" i="22"/>
  <c r="L36" i="22"/>
  <c r="K36" i="22"/>
  <c r="J36" i="22"/>
  <c r="I36" i="22"/>
  <c r="H36" i="22"/>
  <c r="G36" i="22"/>
  <c r="E36" i="22"/>
  <c r="D36" i="22"/>
  <c r="C36" i="22"/>
  <c r="B36" i="22"/>
  <c r="T35" i="22"/>
  <c r="S35" i="22"/>
  <c r="R35" i="22"/>
  <c r="Q35" i="22"/>
  <c r="P35" i="22"/>
  <c r="O35" i="22"/>
  <c r="N35" i="22"/>
  <c r="M35" i="22"/>
  <c r="L35" i="22"/>
  <c r="K35" i="22"/>
  <c r="J35" i="22"/>
  <c r="I35" i="22"/>
  <c r="H35" i="22"/>
  <c r="G35" i="22"/>
  <c r="E35" i="22"/>
  <c r="D35" i="22"/>
  <c r="C35" i="22"/>
  <c r="B35" i="22"/>
  <c r="T34" i="22"/>
  <c r="S34" i="22"/>
  <c r="R34" i="22"/>
  <c r="Q34" i="22"/>
  <c r="P34" i="22"/>
  <c r="O34" i="22"/>
  <c r="N34" i="22"/>
  <c r="M34" i="22"/>
  <c r="L34" i="22"/>
  <c r="K34" i="22"/>
  <c r="J34" i="22"/>
  <c r="I34" i="22"/>
  <c r="H34" i="22"/>
  <c r="G34" i="22"/>
  <c r="E34" i="22"/>
  <c r="D34" i="22"/>
  <c r="C34" i="22"/>
  <c r="B34" i="22"/>
  <c r="T33" i="22"/>
  <c r="S33" i="22"/>
  <c r="R33" i="22"/>
  <c r="Q33" i="22"/>
  <c r="P33" i="22"/>
  <c r="O33" i="22"/>
  <c r="N33" i="22"/>
  <c r="M33" i="22"/>
  <c r="L33" i="22"/>
  <c r="K33" i="22"/>
  <c r="J33" i="22"/>
  <c r="I33" i="22"/>
  <c r="H33" i="22"/>
  <c r="G33" i="22"/>
  <c r="E33" i="22"/>
  <c r="D33" i="22"/>
  <c r="C33" i="22"/>
  <c r="B33" i="22"/>
  <c r="T32" i="22"/>
  <c r="S32" i="22"/>
  <c r="R32" i="22"/>
  <c r="Q32" i="22"/>
  <c r="P32" i="22"/>
  <c r="O32" i="22"/>
  <c r="N32" i="22"/>
  <c r="M32" i="22"/>
  <c r="L32" i="22"/>
  <c r="K32" i="22"/>
  <c r="J32" i="22"/>
  <c r="I32" i="22"/>
  <c r="H32" i="22"/>
  <c r="G32" i="22"/>
  <c r="E32" i="22"/>
  <c r="D32" i="22"/>
  <c r="C32" i="22"/>
  <c r="B32" i="22"/>
  <c r="T31" i="22"/>
  <c r="S31" i="22"/>
  <c r="R31" i="22"/>
  <c r="Q31" i="22"/>
  <c r="P31" i="22"/>
  <c r="O31" i="22"/>
  <c r="N31" i="22"/>
  <c r="M31" i="22"/>
  <c r="L31" i="22"/>
  <c r="K31" i="22"/>
  <c r="J31" i="22"/>
  <c r="I31" i="22"/>
  <c r="H31" i="22"/>
  <c r="G31" i="22"/>
  <c r="E31" i="22"/>
  <c r="D31" i="22"/>
  <c r="C31" i="22"/>
  <c r="B31" i="22"/>
  <c r="T30" i="22"/>
  <c r="S30" i="22"/>
  <c r="R30" i="22"/>
  <c r="Q30" i="22"/>
  <c r="P30" i="22"/>
  <c r="O30" i="22"/>
  <c r="O85" i="22" s="1"/>
  <c r="O140" i="22" s="1"/>
  <c r="N30" i="22"/>
  <c r="M30" i="22"/>
  <c r="L30" i="22"/>
  <c r="K30" i="22"/>
  <c r="J30" i="22"/>
  <c r="I30" i="22"/>
  <c r="H30" i="22"/>
  <c r="G30" i="22"/>
  <c r="E30" i="22"/>
  <c r="D30" i="22"/>
  <c r="C30" i="22"/>
  <c r="B30" i="22"/>
  <c r="T29" i="22"/>
  <c r="P29" i="22"/>
  <c r="O29" i="22"/>
  <c r="N29" i="22"/>
  <c r="M29" i="22"/>
  <c r="L29" i="22"/>
  <c r="K29" i="22"/>
  <c r="J29" i="22"/>
  <c r="I29" i="22"/>
  <c r="H29" i="22"/>
  <c r="G29" i="22"/>
  <c r="E29" i="22"/>
  <c r="D29" i="22"/>
  <c r="C29" i="22"/>
  <c r="B29" i="22"/>
  <c r="T28" i="22"/>
  <c r="P28" i="22"/>
  <c r="T27" i="22"/>
  <c r="P27" i="22"/>
  <c r="T26" i="22"/>
  <c r="P26" i="22"/>
  <c r="T25" i="22"/>
  <c r="P25" i="22"/>
  <c r="T24" i="22"/>
  <c r="P24" i="22"/>
  <c r="T23" i="22"/>
  <c r="P23" i="22"/>
  <c r="T22" i="22"/>
  <c r="P22" i="22"/>
  <c r="T21" i="22"/>
  <c r="P21" i="22"/>
  <c r="T20" i="22"/>
  <c r="P20" i="22"/>
  <c r="T19" i="22"/>
  <c r="P19" i="22"/>
  <c r="T18" i="22"/>
  <c r="P18" i="22"/>
  <c r="T17" i="22"/>
  <c r="P17" i="22"/>
  <c r="T16" i="22"/>
  <c r="P16" i="22"/>
  <c r="T15" i="22"/>
  <c r="P15" i="22"/>
  <c r="T14" i="22"/>
  <c r="P14" i="22"/>
  <c r="T13" i="22"/>
  <c r="P13" i="22"/>
  <c r="T12" i="22"/>
  <c r="P12" i="22"/>
  <c r="T11" i="22"/>
  <c r="P11" i="22"/>
  <c r="T10" i="22"/>
  <c r="P10" i="22"/>
  <c r="T9" i="22"/>
  <c r="P9" i="22"/>
  <c r="T8" i="22"/>
  <c r="P8" i="22"/>
  <c r="T7" i="22"/>
  <c r="P7" i="22"/>
  <c r="T6" i="22"/>
  <c r="P6" i="22"/>
  <c r="T5" i="22"/>
  <c r="P5" i="22"/>
  <c r="T4" i="22"/>
  <c r="P4" i="22"/>
  <c r="T3" i="22"/>
  <c r="P3" i="22"/>
  <c r="A3" i="22"/>
  <c r="T2" i="22"/>
  <c r="S2" i="22"/>
  <c r="Q2" i="22"/>
  <c r="P2" i="22"/>
  <c r="A2" i="22"/>
  <c r="T1" i="22"/>
  <c r="S1" i="22"/>
  <c r="R1" i="22"/>
  <c r="Q1" i="22"/>
  <c r="P1" i="22"/>
  <c r="Q28" i="10"/>
  <c r="Q27" i="10"/>
  <c r="AR5" i="21"/>
  <c r="AO5" i="21"/>
  <c r="AL5" i="21"/>
  <c r="AI5" i="21"/>
  <c r="AF5" i="21"/>
  <c r="AC5" i="21"/>
  <c r="Z5" i="21"/>
  <c r="W5" i="21"/>
  <c r="T5" i="21"/>
  <c r="Q5" i="21"/>
  <c r="N5" i="21"/>
  <c r="K5" i="21"/>
  <c r="H5" i="21"/>
  <c r="E5" i="21"/>
  <c r="B5" i="21"/>
  <c r="AR3" i="21"/>
  <c r="AO3" i="21"/>
  <c r="AL3" i="21"/>
  <c r="AI3" i="21"/>
  <c r="AF3" i="21"/>
  <c r="AC3" i="21"/>
  <c r="Z3" i="21"/>
  <c r="W3" i="21"/>
  <c r="T3" i="21"/>
  <c r="Q3" i="21"/>
  <c r="N3" i="21"/>
  <c r="K3" i="21"/>
  <c r="H3" i="21"/>
  <c r="E3" i="21"/>
  <c r="B3" i="21"/>
  <c r="E4" i="21"/>
  <c r="H4" i="21"/>
  <c r="K4" i="21"/>
  <c r="N4" i="21"/>
  <c r="Q4" i="21"/>
  <c r="T4" i="21"/>
  <c r="W4" i="21"/>
  <c r="Z4" i="21"/>
  <c r="AC4" i="21"/>
  <c r="AF4" i="21"/>
  <c r="AI4" i="21"/>
  <c r="AL4" i="21"/>
  <c r="AO4" i="21"/>
  <c r="AR4" i="21"/>
  <c r="B4" i="21"/>
  <c r="AR2" i="21"/>
  <c r="AO2" i="21"/>
  <c r="AL2" i="21"/>
  <c r="AI2" i="21"/>
  <c r="AF2" i="21"/>
  <c r="AC2" i="21"/>
  <c r="Z2" i="21"/>
  <c r="W2" i="21"/>
  <c r="T2" i="21"/>
  <c r="Q2" i="21"/>
  <c r="N2" i="21"/>
  <c r="K2" i="21"/>
  <c r="H2" i="21"/>
  <c r="E2" i="21"/>
  <c r="B2" i="21"/>
  <c r="T58" i="10"/>
  <c r="T58" i="22" s="1"/>
  <c r="Q47" i="10" l="1"/>
  <c r="Q47" i="22" s="1"/>
  <c r="C46" i="10"/>
  <c r="B46" i="10"/>
  <c r="B46" i="22" l="1"/>
  <c r="B105" i="22"/>
  <c r="B160" i="22" s="1"/>
  <c r="C46" i="22"/>
  <c r="C105" i="22"/>
  <c r="C160" i="22" s="1"/>
  <c r="G27" i="10"/>
  <c r="Q4" i="10"/>
  <c r="Q18" i="10"/>
  <c r="Q16" i="10"/>
  <c r="Q14" i="10"/>
  <c r="Q12" i="10"/>
  <c r="Q10" i="10"/>
  <c r="Q8" i="10"/>
  <c r="Q6" i="10"/>
  <c r="G86" i="22" l="1"/>
  <c r="G141" i="22" s="1"/>
  <c r="G27" i="22"/>
  <c r="M2" i="10"/>
  <c r="M61" i="22" s="1"/>
  <c r="M116" i="22" s="1"/>
  <c r="J2" i="10"/>
  <c r="J61" i="22" s="1"/>
  <c r="J116" i="22" s="1"/>
  <c r="H2" i="10"/>
  <c r="H61" i="22" s="1"/>
  <c r="H116" i="22" s="1"/>
  <c r="G2" i="10"/>
  <c r="G61" i="22" s="1"/>
  <c r="G116" i="22" s="1"/>
  <c r="C2" i="10"/>
  <c r="C61" i="22" s="1"/>
  <c r="C116" i="22" s="1"/>
  <c r="Q57" i="10" a="1"/>
  <c r="AB324" i="19"/>
  <c r="AC324" i="19"/>
  <c r="AD324" i="19"/>
  <c r="AE324" i="19"/>
  <c r="AB325" i="19"/>
  <c r="AC325" i="19"/>
  <c r="AD325" i="19"/>
  <c r="AE325" i="19"/>
  <c r="AB326" i="19"/>
  <c r="AC326" i="19"/>
  <c r="AD326" i="19"/>
  <c r="AE326" i="19"/>
  <c r="AB327" i="19"/>
  <c r="AC327" i="19"/>
  <c r="AD327" i="19"/>
  <c r="AE327" i="19"/>
  <c r="AB328" i="19"/>
  <c r="AC328" i="19"/>
  <c r="AD328" i="19"/>
  <c r="AE328" i="19"/>
  <c r="AB329" i="19"/>
  <c r="AC329" i="19"/>
  <c r="AD329" i="19"/>
  <c r="AE329" i="19"/>
  <c r="Y246" i="19"/>
  <c r="Y247" i="19"/>
  <c r="Y248" i="19"/>
  <c r="P249" i="19"/>
  <c r="Q249" i="19"/>
  <c r="R249" i="19"/>
  <c r="S249" i="19"/>
  <c r="T249" i="19"/>
  <c r="U249" i="19"/>
  <c r="V249" i="19"/>
  <c r="W249" i="19"/>
  <c r="X249" i="19"/>
  <c r="Y249" i="19"/>
  <c r="P250" i="19"/>
  <c r="Q250" i="19"/>
  <c r="R250" i="19"/>
  <c r="S250" i="19"/>
  <c r="T250" i="19"/>
  <c r="U250" i="19"/>
  <c r="V250" i="19"/>
  <c r="W250" i="19"/>
  <c r="X250" i="19"/>
  <c r="Y250" i="19"/>
  <c r="P251" i="19"/>
  <c r="Q251" i="19"/>
  <c r="R251" i="19"/>
  <c r="S251" i="19"/>
  <c r="T251" i="19"/>
  <c r="U251" i="19"/>
  <c r="V251" i="19"/>
  <c r="W251" i="19"/>
  <c r="X251" i="19"/>
  <c r="Y251" i="19"/>
  <c r="P252" i="19"/>
  <c r="Q252" i="19"/>
  <c r="R252" i="19"/>
  <c r="S252" i="19"/>
  <c r="T252" i="19"/>
  <c r="U252" i="19"/>
  <c r="V252" i="19"/>
  <c r="W252" i="19"/>
  <c r="X252" i="19"/>
  <c r="Y252" i="19"/>
  <c r="P253" i="19"/>
  <c r="Q253" i="19"/>
  <c r="R253" i="19"/>
  <c r="S253" i="19"/>
  <c r="T253" i="19"/>
  <c r="U253" i="19"/>
  <c r="V253" i="19"/>
  <c r="W253" i="19"/>
  <c r="X253" i="19"/>
  <c r="Y253" i="19"/>
  <c r="P254" i="19"/>
  <c r="Q254" i="19"/>
  <c r="R254" i="19"/>
  <c r="S254" i="19"/>
  <c r="T254" i="19"/>
  <c r="U254" i="19"/>
  <c r="V254" i="19"/>
  <c r="W254" i="19"/>
  <c r="X254" i="19"/>
  <c r="Y254" i="19"/>
  <c r="P255" i="19"/>
  <c r="Q255" i="19"/>
  <c r="R255" i="19"/>
  <c r="S255" i="19"/>
  <c r="T255" i="19"/>
  <c r="U255" i="19"/>
  <c r="V255" i="19"/>
  <c r="W255" i="19"/>
  <c r="X255" i="19"/>
  <c r="Y255" i="19"/>
  <c r="P256" i="19"/>
  <c r="Q256" i="19"/>
  <c r="R256" i="19"/>
  <c r="S256" i="19"/>
  <c r="T256" i="19"/>
  <c r="U256" i="19"/>
  <c r="V256" i="19"/>
  <c r="W256" i="19"/>
  <c r="X256" i="19"/>
  <c r="Y256" i="19"/>
  <c r="P257" i="19"/>
  <c r="Q257" i="19"/>
  <c r="R257" i="19"/>
  <c r="S257" i="19"/>
  <c r="T257" i="19"/>
  <c r="U257" i="19"/>
  <c r="V257" i="19"/>
  <c r="W257" i="19"/>
  <c r="X257" i="19"/>
  <c r="Y257" i="19"/>
  <c r="P258" i="19"/>
  <c r="Q258" i="19"/>
  <c r="R258" i="19"/>
  <c r="S258" i="19"/>
  <c r="T258" i="19"/>
  <c r="U258" i="19"/>
  <c r="V258" i="19"/>
  <c r="W258" i="19"/>
  <c r="X258" i="19"/>
  <c r="Y258" i="19"/>
  <c r="P259" i="19"/>
  <c r="Q259" i="19"/>
  <c r="R259" i="19"/>
  <c r="S259" i="19"/>
  <c r="T259" i="19"/>
  <c r="U259" i="19"/>
  <c r="V259" i="19"/>
  <c r="W259" i="19"/>
  <c r="X259" i="19"/>
  <c r="Y259" i="19"/>
  <c r="P260" i="19"/>
  <c r="Q260" i="19"/>
  <c r="R260" i="19"/>
  <c r="S260" i="19"/>
  <c r="T260" i="19"/>
  <c r="U260" i="19"/>
  <c r="V260" i="19"/>
  <c r="W260" i="19"/>
  <c r="X260" i="19"/>
  <c r="Y260" i="19"/>
  <c r="P261" i="19"/>
  <c r="Q261" i="19"/>
  <c r="R261" i="19"/>
  <c r="S261" i="19"/>
  <c r="T261" i="19"/>
  <c r="U261" i="19"/>
  <c r="V261" i="19"/>
  <c r="W261" i="19"/>
  <c r="X261" i="19"/>
  <c r="Y261" i="19"/>
  <c r="P262" i="19"/>
  <c r="Q262" i="19"/>
  <c r="R262" i="19"/>
  <c r="S262" i="19"/>
  <c r="T262" i="19"/>
  <c r="U262" i="19"/>
  <c r="V262" i="19"/>
  <c r="W262" i="19"/>
  <c r="X262" i="19"/>
  <c r="Y262" i="19"/>
  <c r="P263" i="19"/>
  <c r="Q263" i="19"/>
  <c r="R263" i="19"/>
  <c r="S263" i="19"/>
  <c r="T263" i="19"/>
  <c r="U263" i="19"/>
  <c r="V263" i="19"/>
  <c r="W263" i="19"/>
  <c r="X263" i="19"/>
  <c r="Y263" i="19"/>
  <c r="P264" i="19"/>
  <c r="Q264" i="19"/>
  <c r="R264" i="19"/>
  <c r="S264" i="19"/>
  <c r="T264" i="19"/>
  <c r="U264" i="19"/>
  <c r="V264" i="19"/>
  <c r="W264" i="19"/>
  <c r="X264" i="19"/>
  <c r="Y264" i="19"/>
  <c r="P265" i="19"/>
  <c r="Q265" i="19"/>
  <c r="R265" i="19"/>
  <c r="S265" i="19"/>
  <c r="T265" i="19"/>
  <c r="U265" i="19"/>
  <c r="V265" i="19"/>
  <c r="W265" i="19"/>
  <c r="X265" i="19"/>
  <c r="Y265" i="19"/>
  <c r="P266" i="19"/>
  <c r="Q266" i="19"/>
  <c r="R266" i="19"/>
  <c r="S266" i="19"/>
  <c r="T266" i="19"/>
  <c r="U266" i="19"/>
  <c r="V266" i="19"/>
  <c r="W266" i="19"/>
  <c r="X266" i="19"/>
  <c r="Y266" i="19"/>
  <c r="P267" i="19"/>
  <c r="Q267" i="19"/>
  <c r="R267" i="19"/>
  <c r="S267" i="19"/>
  <c r="T267" i="19"/>
  <c r="U267" i="19"/>
  <c r="V267" i="19"/>
  <c r="W267" i="19"/>
  <c r="X267" i="19"/>
  <c r="Y267" i="19"/>
  <c r="P268" i="19"/>
  <c r="Q268" i="19"/>
  <c r="R268" i="19"/>
  <c r="S268" i="19"/>
  <c r="T268" i="19"/>
  <c r="U268" i="19"/>
  <c r="V268" i="19"/>
  <c r="W268" i="19"/>
  <c r="X268" i="19"/>
  <c r="Y268" i="19"/>
  <c r="P269" i="19"/>
  <c r="Q269" i="19"/>
  <c r="R269" i="19"/>
  <c r="S269" i="19"/>
  <c r="T269" i="19"/>
  <c r="U269" i="19"/>
  <c r="V269" i="19"/>
  <c r="W269" i="19"/>
  <c r="X269" i="19"/>
  <c r="Y269" i="19"/>
  <c r="P270" i="19"/>
  <c r="Q270" i="19"/>
  <c r="R270" i="19"/>
  <c r="S270" i="19"/>
  <c r="T270" i="19"/>
  <c r="U270" i="19"/>
  <c r="V270" i="19"/>
  <c r="W270" i="19"/>
  <c r="X270" i="19"/>
  <c r="Y270" i="19"/>
  <c r="P271" i="19"/>
  <c r="Q271" i="19"/>
  <c r="R271" i="19"/>
  <c r="S271" i="19"/>
  <c r="T271" i="19"/>
  <c r="U271" i="19"/>
  <c r="V271" i="19"/>
  <c r="W271" i="19"/>
  <c r="X271" i="19"/>
  <c r="Y271" i="19"/>
  <c r="P272" i="19"/>
  <c r="Q272" i="19"/>
  <c r="R272" i="19"/>
  <c r="S272" i="19"/>
  <c r="T272" i="19"/>
  <c r="U272" i="19"/>
  <c r="V272" i="19"/>
  <c r="W272" i="19"/>
  <c r="X272" i="19"/>
  <c r="Y272" i="19"/>
  <c r="P273" i="19"/>
  <c r="Q273" i="19"/>
  <c r="R273" i="19"/>
  <c r="S273" i="19"/>
  <c r="T273" i="19"/>
  <c r="U273" i="19"/>
  <c r="V273" i="19"/>
  <c r="W273" i="19"/>
  <c r="X273" i="19"/>
  <c r="Y273" i="19"/>
  <c r="P274" i="19"/>
  <c r="Q274" i="19"/>
  <c r="R274" i="19"/>
  <c r="S274" i="19"/>
  <c r="T274" i="19"/>
  <c r="U274" i="19"/>
  <c r="V274" i="19"/>
  <c r="W274" i="19"/>
  <c r="X274" i="19"/>
  <c r="Y274" i="19"/>
  <c r="P275" i="19"/>
  <c r="Q275" i="19"/>
  <c r="R275" i="19"/>
  <c r="S275" i="19"/>
  <c r="T275" i="19"/>
  <c r="U275" i="19"/>
  <c r="V275" i="19"/>
  <c r="W275" i="19"/>
  <c r="X275" i="19"/>
  <c r="Y275" i="19"/>
  <c r="P276" i="19"/>
  <c r="Q276" i="19"/>
  <c r="R276" i="19"/>
  <c r="S276" i="19"/>
  <c r="T276" i="19"/>
  <c r="U276" i="19"/>
  <c r="V276" i="19"/>
  <c r="W276" i="19"/>
  <c r="X276" i="19"/>
  <c r="Y276" i="19"/>
  <c r="P277" i="19"/>
  <c r="Q277" i="19"/>
  <c r="R277" i="19"/>
  <c r="S277" i="19"/>
  <c r="T277" i="19"/>
  <c r="U277" i="19"/>
  <c r="V277" i="19"/>
  <c r="W277" i="19"/>
  <c r="X277" i="19"/>
  <c r="Y277" i="19"/>
  <c r="P278" i="19"/>
  <c r="Q278" i="19"/>
  <c r="R278" i="19"/>
  <c r="S278" i="19"/>
  <c r="T278" i="19"/>
  <c r="U278" i="19"/>
  <c r="V278" i="19"/>
  <c r="W278" i="19"/>
  <c r="X278" i="19"/>
  <c r="Y278" i="19"/>
  <c r="P279" i="19"/>
  <c r="Q279" i="19"/>
  <c r="R279" i="19"/>
  <c r="S279" i="19"/>
  <c r="T279" i="19"/>
  <c r="U279" i="19"/>
  <c r="V279" i="19"/>
  <c r="W279" i="19"/>
  <c r="X279" i="19"/>
  <c r="Y279" i="19"/>
  <c r="P280" i="19"/>
  <c r="Q280" i="19"/>
  <c r="R280" i="19"/>
  <c r="S280" i="19"/>
  <c r="T280" i="19"/>
  <c r="U280" i="19"/>
  <c r="V280" i="19"/>
  <c r="W280" i="19"/>
  <c r="X280" i="19"/>
  <c r="Y280" i="19"/>
  <c r="P281" i="19"/>
  <c r="Q281" i="19"/>
  <c r="R281" i="19"/>
  <c r="S281" i="19"/>
  <c r="T281" i="19"/>
  <c r="U281" i="19"/>
  <c r="V281" i="19"/>
  <c r="W281" i="19"/>
  <c r="X281" i="19"/>
  <c r="Y281" i="19"/>
  <c r="P282" i="19"/>
  <c r="Q282" i="19"/>
  <c r="R282" i="19"/>
  <c r="S282" i="19"/>
  <c r="T282" i="19"/>
  <c r="U282" i="19"/>
  <c r="V282" i="19"/>
  <c r="W282" i="19"/>
  <c r="X282" i="19"/>
  <c r="Y282" i="19"/>
  <c r="P283" i="19"/>
  <c r="Q283" i="19"/>
  <c r="R283" i="19"/>
  <c r="S283" i="19"/>
  <c r="T283" i="19"/>
  <c r="U283" i="19"/>
  <c r="V283" i="19"/>
  <c r="W283" i="19"/>
  <c r="X283" i="19"/>
  <c r="Y283" i="19"/>
  <c r="P284" i="19"/>
  <c r="Q284" i="19"/>
  <c r="R284" i="19"/>
  <c r="S284" i="19"/>
  <c r="T284" i="19"/>
  <c r="U284" i="19"/>
  <c r="V284" i="19"/>
  <c r="W284" i="19"/>
  <c r="X284" i="19"/>
  <c r="Y284" i="19"/>
  <c r="P285" i="19"/>
  <c r="Q285" i="19"/>
  <c r="R285" i="19"/>
  <c r="S285" i="19"/>
  <c r="T285" i="19"/>
  <c r="U285" i="19"/>
  <c r="V285" i="19"/>
  <c r="W285" i="19"/>
  <c r="X285" i="19"/>
  <c r="Y285" i="19"/>
  <c r="P286" i="19"/>
  <c r="Q286" i="19"/>
  <c r="R286" i="19"/>
  <c r="S286" i="19"/>
  <c r="T286" i="19"/>
  <c r="U286" i="19"/>
  <c r="V286" i="19"/>
  <c r="W286" i="19"/>
  <c r="X286" i="19"/>
  <c r="Y286" i="19"/>
  <c r="P287" i="19"/>
  <c r="Q287" i="19"/>
  <c r="R287" i="19"/>
  <c r="S287" i="19"/>
  <c r="T287" i="19"/>
  <c r="U287" i="19"/>
  <c r="V287" i="19"/>
  <c r="W287" i="19"/>
  <c r="X287" i="19"/>
  <c r="Y287" i="19"/>
  <c r="P288" i="19"/>
  <c r="Q288" i="19"/>
  <c r="R288" i="19"/>
  <c r="S288" i="19"/>
  <c r="T288" i="19"/>
  <c r="U288" i="19"/>
  <c r="V288" i="19"/>
  <c r="W288" i="19"/>
  <c r="X288" i="19"/>
  <c r="Y288" i="19"/>
  <c r="P289" i="19"/>
  <c r="Q289" i="19"/>
  <c r="R289" i="19"/>
  <c r="S289" i="19"/>
  <c r="T289" i="19"/>
  <c r="U289" i="19"/>
  <c r="V289" i="19"/>
  <c r="W289" i="19"/>
  <c r="X289" i="19"/>
  <c r="Y289" i="19"/>
  <c r="P290" i="19"/>
  <c r="Q290" i="19"/>
  <c r="R290" i="19"/>
  <c r="S290" i="19"/>
  <c r="T290" i="19"/>
  <c r="U290" i="19"/>
  <c r="V290" i="19"/>
  <c r="W290" i="19"/>
  <c r="X290" i="19"/>
  <c r="Y290" i="19"/>
  <c r="P291" i="19"/>
  <c r="Q291" i="19"/>
  <c r="R291" i="19"/>
  <c r="S291" i="19"/>
  <c r="T291" i="19"/>
  <c r="U291" i="19"/>
  <c r="V291" i="19"/>
  <c r="W291" i="19"/>
  <c r="X291" i="19"/>
  <c r="Y291" i="19"/>
  <c r="P292" i="19"/>
  <c r="Q292" i="19"/>
  <c r="R292" i="19"/>
  <c r="S292" i="19"/>
  <c r="T292" i="19"/>
  <c r="U292" i="19"/>
  <c r="V292" i="19"/>
  <c r="W292" i="19"/>
  <c r="X292" i="19"/>
  <c r="Y292" i="19"/>
  <c r="P293" i="19"/>
  <c r="Q293" i="19"/>
  <c r="R293" i="19"/>
  <c r="S293" i="19"/>
  <c r="T293" i="19"/>
  <c r="U293" i="19"/>
  <c r="V293" i="19"/>
  <c r="W293" i="19"/>
  <c r="X293" i="19"/>
  <c r="Y293" i="19"/>
  <c r="P294" i="19"/>
  <c r="Q294" i="19"/>
  <c r="R294" i="19"/>
  <c r="S294" i="19"/>
  <c r="T294" i="19"/>
  <c r="U294" i="19"/>
  <c r="V294" i="19"/>
  <c r="W294" i="19"/>
  <c r="X294" i="19"/>
  <c r="Y294" i="19"/>
  <c r="P295" i="19"/>
  <c r="Q295" i="19"/>
  <c r="R295" i="19"/>
  <c r="S295" i="19"/>
  <c r="T295" i="19"/>
  <c r="U295" i="19"/>
  <c r="V295" i="19"/>
  <c r="W295" i="19"/>
  <c r="X295" i="19"/>
  <c r="Y295" i="19"/>
  <c r="P296" i="19"/>
  <c r="Q296" i="19"/>
  <c r="R296" i="19"/>
  <c r="S296" i="19"/>
  <c r="T296" i="19"/>
  <c r="U296" i="19"/>
  <c r="V296" i="19"/>
  <c r="W296" i="19"/>
  <c r="X296" i="19"/>
  <c r="Y296" i="19"/>
  <c r="P297" i="19"/>
  <c r="Q297" i="19"/>
  <c r="R297" i="19"/>
  <c r="S297" i="19"/>
  <c r="T297" i="19"/>
  <c r="U297" i="19"/>
  <c r="V297" i="19"/>
  <c r="W297" i="19"/>
  <c r="X297" i="19"/>
  <c r="Y297" i="19"/>
  <c r="P298" i="19"/>
  <c r="Q298" i="19"/>
  <c r="R298" i="19"/>
  <c r="S298" i="19"/>
  <c r="T298" i="19"/>
  <c r="U298" i="19"/>
  <c r="V298" i="19"/>
  <c r="W298" i="19"/>
  <c r="X298" i="19"/>
  <c r="Y298" i="19"/>
  <c r="P299" i="19"/>
  <c r="Q299" i="19"/>
  <c r="R299" i="19"/>
  <c r="S299" i="19"/>
  <c r="T299" i="19"/>
  <c r="U299" i="19"/>
  <c r="V299" i="19"/>
  <c r="W299" i="19"/>
  <c r="X299" i="19"/>
  <c r="Y299" i="19"/>
  <c r="P300" i="19"/>
  <c r="Q300" i="19"/>
  <c r="R300" i="19"/>
  <c r="S300" i="19"/>
  <c r="T300" i="19"/>
  <c r="U300" i="19"/>
  <c r="V300" i="19"/>
  <c r="W300" i="19"/>
  <c r="X300" i="19"/>
  <c r="Y300" i="19"/>
  <c r="P301" i="19"/>
  <c r="Q301" i="19"/>
  <c r="R301" i="19"/>
  <c r="S301" i="19"/>
  <c r="T301" i="19"/>
  <c r="U301" i="19"/>
  <c r="V301" i="19"/>
  <c r="W301" i="19"/>
  <c r="X301" i="19"/>
  <c r="Y301" i="19"/>
  <c r="P302" i="19"/>
  <c r="Q302" i="19"/>
  <c r="R302" i="19"/>
  <c r="S302" i="19"/>
  <c r="T302" i="19"/>
  <c r="U302" i="19"/>
  <c r="V302" i="19"/>
  <c r="W302" i="19"/>
  <c r="X302" i="19"/>
  <c r="Y302" i="19"/>
  <c r="P303" i="19"/>
  <c r="Q303" i="19"/>
  <c r="R303" i="19"/>
  <c r="S303" i="19"/>
  <c r="T303" i="19"/>
  <c r="U303" i="19"/>
  <c r="V303" i="19"/>
  <c r="W303" i="19"/>
  <c r="X303" i="19"/>
  <c r="Y303" i="19"/>
  <c r="P304" i="19"/>
  <c r="Q304" i="19"/>
  <c r="R304" i="19"/>
  <c r="S304" i="19"/>
  <c r="T304" i="19"/>
  <c r="U304" i="19"/>
  <c r="V304" i="19"/>
  <c r="W304" i="19"/>
  <c r="X304" i="19"/>
  <c r="Y304" i="19"/>
  <c r="P305" i="19"/>
  <c r="Q305" i="19"/>
  <c r="R305" i="19"/>
  <c r="S305" i="19"/>
  <c r="T305" i="19"/>
  <c r="U305" i="19"/>
  <c r="V305" i="19"/>
  <c r="W305" i="19"/>
  <c r="X305" i="19"/>
  <c r="Y305" i="19"/>
  <c r="P306" i="19"/>
  <c r="Q306" i="19"/>
  <c r="R306" i="19"/>
  <c r="S306" i="19"/>
  <c r="T306" i="19"/>
  <c r="U306" i="19"/>
  <c r="V306" i="19"/>
  <c r="W306" i="19"/>
  <c r="X306" i="19"/>
  <c r="Y306" i="19"/>
  <c r="P307" i="19"/>
  <c r="Q307" i="19"/>
  <c r="R307" i="19"/>
  <c r="S307" i="19"/>
  <c r="T307" i="19"/>
  <c r="U307" i="19"/>
  <c r="V307" i="19"/>
  <c r="W307" i="19"/>
  <c r="X307" i="19"/>
  <c r="Y307" i="19"/>
  <c r="P308" i="19"/>
  <c r="Q308" i="19"/>
  <c r="R308" i="19"/>
  <c r="S308" i="19"/>
  <c r="T308" i="19"/>
  <c r="U308" i="19"/>
  <c r="V308" i="19"/>
  <c r="W308" i="19"/>
  <c r="X308" i="19"/>
  <c r="Y308" i="19"/>
  <c r="P309" i="19"/>
  <c r="Q309" i="19"/>
  <c r="R309" i="19"/>
  <c r="S309" i="19"/>
  <c r="T309" i="19"/>
  <c r="U309" i="19"/>
  <c r="V309" i="19"/>
  <c r="W309" i="19"/>
  <c r="X309" i="19"/>
  <c r="Y309" i="19"/>
  <c r="P310" i="19"/>
  <c r="Q310" i="19"/>
  <c r="R310" i="19"/>
  <c r="S310" i="19"/>
  <c r="T310" i="19"/>
  <c r="U310" i="19"/>
  <c r="V310" i="19"/>
  <c r="W310" i="19"/>
  <c r="X310" i="19"/>
  <c r="Y310" i="19"/>
  <c r="P311" i="19"/>
  <c r="Q311" i="19"/>
  <c r="R311" i="19"/>
  <c r="S311" i="19"/>
  <c r="T311" i="19"/>
  <c r="U311" i="19"/>
  <c r="V311" i="19"/>
  <c r="W311" i="19"/>
  <c r="X311" i="19"/>
  <c r="Y311" i="19"/>
  <c r="P312" i="19"/>
  <c r="Q312" i="19"/>
  <c r="R312" i="19"/>
  <c r="S312" i="19"/>
  <c r="T312" i="19"/>
  <c r="U312" i="19"/>
  <c r="V312" i="19"/>
  <c r="W312" i="19"/>
  <c r="X312" i="19"/>
  <c r="Y312" i="19"/>
  <c r="P313" i="19"/>
  <c r="Q313" i="19"/>
  <c r="R313" i="19"/>
  <c r="S313" i="19"/>
  <c r="T313" i="19"/>
  <c r="U313" i="19"/>
  <c r="V313" i="19"/>
  <c r="W313" i="19"/>
  <c r="X313" i="19"/>
  <c r="Y313" i="19"/>
  <c r="P314" i="19"/>
  <c r="Q314" i="19"/>
  <c r="R314" i="19"/>
  <c r="S314" i="19"/>
  <c r="T314" i="19"/>
  <c r="U314" i="19"/>
  <c r="V314" i="19"/>
  <c r="W314" i="19"/>
  <c r="X314" i="19"/>
  <c r="Y314" i="19"/>
  <c r="P315" i="19"/>
  <c r="Q315" i="19"/>
  <c r="R315" i="19"/>
  <c r="S315" i="19"/>
  <c r="T315" i="19"/>
  <c r="U315" i="19"/>
  <c r="V315" i="19"/>
  <c r="W315" i="19"/>
  <c r="X315" i="19"/>
  <c r="Y315" i="19"/>
  <c r="P316" i="19"/>
  <c r="Q316" i="19"/>
  <c r="R316" i="19"/>
  <c r="S316" i="19"/>
  <c r="T316" i="19"/>
  <c r="U316" i="19"/>
  <c r="V316" i="19"/>
  <c r="W316" i="19"/>
  <c r="X316" i="19"/>
  <c r="Y316" i="19"/>
  <c r="P317" i="19"/>
  <c r="Q317" i="19"/>
  <c r="R317" i="19"/>
  <c r="S317" i="19"/>
  <c r="T317" i="19"/>
  <c r="U317" i="19"/>
  <c r="V317" i="19"/>
  <c r="W317" i="19"/>
  <c r="X317" i="19"/>
  <c r="Y317" i="19"/>
  <c r="P318" i="19"/>
  <c r="Q318" i="19"/>
  <c r="R318" i="19"/>
  <c r="S318" i="19"/>
  <c r="T318" i="19"/>
  <c r="U318" i="19"/>
  <c r="V318" i="19"/>
  <c r="W318" i="19"/>
  <c r="X318" i="19"/>
  <c r="Y318" i="19"/>
  <c r="P319" i="19"/>
  <c r="Q319" i="19"/>
  <c r="R319" i="19"/>
  <c r="S319" i="19"/>
  <c r="T319" i="19"/>
  <c r="U319" i="19"/>
  <c r="V319" i="19"/>
  <c r="W319" i="19"/>
  <c r="X319" i="19"/>
  <c r="Y319" i="19"/>
  <c r="P320" i="19"/>
  <c r="Q320" i="19"/>
  <c r="R320" i="19"/>
  <c r="S320" i="19"/>
  <c r="T320" i="19"/>
  <c r="U320" i="19"/>
  <c r="V320" i="19"/>
  <c r="W320" i="19"/>
  <c r="X320" i="19"/>
  <c r="Y320" i="19"/>
  <c r="P321" i="19"/>
  <c r="Q321" i="19"/>
  <c r="R321" i="19"/>
  <c r="S321" i="19"/>
  <c r="T321" i="19"/>
  <c r="U321" i="19"/>
  <c r="V321" i="19"/>
  <c r="W321" i="19"/>
  <c r="X321" i="19"/>
  <c r="Y321" i="19"/>
  <c r="P322" i="19"/>
  <c r="Q322" i="19"/>
  <c r="R322" i="19"/>
  <c r="S322" i="19"/>
  <c r="T322" i="19"/>
  <c r="U322" i="19"/>
  <c r="V322" i="19"/>
  <c r="W322" i="19"/>
  <c r="X322" i="19"/>
  <c r="Y322" i="19"/>
  <c r="P323" i="19"/>
  <c r="Q323" i="19"/>
  <c r="R323" i="19"/>
  <c r="S323" i="19"/>
  <c r="T323" i="19"/>
  <c r="U323" i="19"/>
  <c r="V323" i="19"/>
  <c r="W323" i="19"/>
  <c r="X323" i="19"/>
  <c r="Y323" i="19"/>
  <c r="P324" i="19"/>
  <c r="Q324" i="19"/>
  <c r="R324" i="19"/>
  <c r="S324" i="19"/>
  <c r="T324" i="19"/>
  <c r="AF324" i="19" s="1"/>
  <c r="U324" i="19"/>
  <c r="AG324" i="19" s="1"/>
  <c r="V324" i="19"/>
  <c r="AH324" i="19" s="1"/>
  <c r="W324" i="19"/>
  <c r="AI324" i="19" s="1"/>
  <c r="X324" i="19"/>
  <c r="AJ324" i="19" s="1"/>
  <c r="Y324" i="19"/>
  <c r="AK324" i="19" s="1"/>
  <c r="P325" i="19"/>
  <c r="Q325" i="19"/>
  <c r="R325" i="19"/>
  <c r="S325" i="19"/>
  <c r="T325" i="19"/>
  <c r="AF325" i="19" s="1"/>
  <c r="U325" i="19"/>
  <c r="AG325" i="19" s="1"/>
  <c r="V325" i="19"/>
  <c r="AH325" i="19" s="1"/>
  <c r="W325" i="19"/>
  <c r="AI325" i="19" s="1"/>
  <c r="X325" i="19"/>
  <c r="AJ325" i="19" s="1"/>
  <c r="Y325" i="19"/>
  <c r="AK325" i="19" s="1"/>
  <c r="P326" i="19"/>
  <c r="Q326" i="19"/>
  <c r="R326" i="19"/>
  <c r="S326" i="19"/>
  <c r="T326" i="19"/>
  <c r="AF326" i="19" s="1"/>
  <c r="U326" i="19"/>
  <c r="AG326" i="19" s="1"/>
  <c r="V326" i="19"/>
  <c r="AH326" i="19" s="1"/>
  <c r="W326" i="19"/>
  <c r="AI326" i="19" s="1"/>
  <c r="X326" i="19"/>
  <c r="AJ326" i="19" s="1"/>
  <c r="Y326" i="19"/>
  <c r="AK326" i="19" s="1"/>
  <c r="P327" i="19"/>
  <c r="Q327" i="19"/>
  <c r="R327" i="19"/>
  <c r="S327" i="19"/>
  <c r="T327" i="19"/>
  <c r="AF327" i="19" s="1"/>
  <c r="U327" i="19"/>
  <c r="AG327" i="19" s="1"/>
  <c r="V327" i="19"/>
  <c r="AH327" i="19" s="1"/>
  <c r="W327" i="19"/>
  <c r="AI327" i="19" s="1"/>
  <c r="X327" i="19"/>
  <c r="AJ327" i="19" s="1"/>
  <c r="Y327" i="19"/>
  <c r="AK327" i="19" s="1"/>
  <c r="P328" i="19"/>
  <c r="Q328" i="19"/>
  <c r="R328" i="19"/>
  <c r="S328" i="19"/>
  <c r="T328" i="19"/>
  <c r="AF328" i="19" s="1"/>
  <c r="U328" i="19"/>
  <c r="AG328" i="19" s="1"/>
  <c r="V328" i="19"/>
  <c r="AH328" i="19" s="1"/>
  <c r="W328" i="19"/>
  <c r="AI328" i="19" s="1"/>
  <c r="X328" i="19"/>
  <c r="AJ328" i="19" s="1"/>
  <c r="Y328" i="19"/>
  <c r="AK328" i="19" s="1"/>
  <c r="P329" i="19"/>
  <c r="Q329" i="19"/>
  <c r="R329" i="19"/>
  <c r="S329" i="19"/>
  <c r="T329" i="19"/>
  <c r="AF329" i="19" s="1"/>
  <c r="U329" i="19"/>
  <c r="AG329" i="19" s="1"/>
  <c r="V329" i="19"/>
  <c r="AH329" i="19" s="1"/>
  <c r="W329" i="19"/>
  <c r="AI329" i="19" s="1"/>
  <c r="X329" i="19"/>
  <c r="AJ329" i="19" s="1"/>
  <c r="Y329" i="19"/>
  <c r="AK329" i="19" s="1"/>
  <c r="P330" i="19"/>
  <c r="Q330" i="19"/>
  <c r="R330" i="19"/>
  <c r="S330" i="19"/>
  <c r="T330" i="19"/>
  <c r="U330" i="19"/>
  <c r="V330" i="19"/>
  <c r="W330" i="19"/>
  <c r="X330" i="19"/>
  <c r="Y330" i="19"/>
  <c r="P331" i="19"/>
  <c r="Q331" i="19"/>
  <c r="R331" i="19"/>
  <c r="S331" i="19"/>
  <c r="T331" i="19"/>
  <c r="U331" i="19"/>
  <c r="V331" i="19"/>
  <c r="W331" i="19"/>
  <c r="X331" i="19"/>
  <c r="Y331" i="19"/>
  <c r="P332" i="19"/>
  <c r="Q332" i="19"/>
  <c r="R332" i="19"/>
  <c r="S332" i="19"/>
  <c r="T332" i="19"/>
  <c r="U332" i="19"/>
  <c r="V332" i="19"/>
  <c r="W332" i="19"/>
  <c r="X332" i="19"/>
  <c r="Y332" i="19"/>
  <c r="P333" i="19"/>
  <c r="Q333" i="19"/>
  <c r="R333" i="19"/>
  <c r="S333" i="19"/>
  <c r="T333" i="19"/>
  <c r="U333" i="19"/>
  <c r="V333" i="19"/>
  <c r="W333" i="19"/>
  <c r="X333" i="19"/>
  <c r="Y333" i="19"/>
  <c r="P334" i="19"/>
  <c r="Q334" i="19"/>
  <c r="R334" i="19"/>
  <c r="S334" i="19"/>
  <c r="T334" i="19"/>
  <c r="U334" i="19"/>
  <c r="V334" i="19"/>
  <c r="W334" i="19"/>
  <c r="X334" i="19"/>
  <c r="Y334" i="19"/>
  <c r="P335" i="19"/>
  <c r="Q335" i="19"/>
  <c r="R335" i="19"/>
  <c r="S335" i="19"/>
  <c r="T335" i="19"/>
  <c r="U335" i="19"/>
  <c r="V335" i="19"/>
  <c r="W335" i="19"/>
  <c r="X335" i="19"/>
  <c r="Y335" i="19"/>
  <c r="P336" i="19"/>
  <c r="Q336" i="19"/>
  <c r="R336" i="19"/>
  <c r="S336" i="19"/>
  <c r="T336" i="19"/>
  <c r="U336" i="19"/>
  <c r="V336" i="19"/>
  <c r="W336" i="19"/>
  <c r="X336" i="19"/>
  <c r="Y336" i="19"/>
  <c r="P337" i="19"/>
  <c r="Q337" i="19"/>
  <c r="R337" i="19"/>
  <c r="S337" i="19"/>
  <c r="T337" i="19"/>
  <c r="U337" i="19"/>
  <c r="V337" i="19"/>
  <c r="W337" i="19"/>
  <c r="X337" i="19"/>
  <c r="Y337" i="19"/>
  <c r="P338" i="19"/>
  <c r="Q338" i="19"/>
  <c r="R338" i="19"/>
  <c r="S338" i="19"/>
  <c r="T338" i="19"/>
  <c r="U338" i="19"/>
  <c r="V338" i="19"/>
  <c r="W338" i="19"/>
  <c r="X338" i="19"/>
  <c r="Y338" i="19"/>
  <c r="P339" i="19"/>
  <c r="Q339" i="19"/>
  <c r="R339" i="19"/>
  <c r="S339" i="19"/>
  <c r="T339" i="19"/>
  <c r="U339" i="19"/>
  <c r="V339" i="19"/>
  <c r="W339" i="19"/>
  <c r="X339" i="19"/>
  <c r="Y339" i="19"/>
  <c r="P340" i="19"/>
  <c r="Q340" i="19"/>
  <c r="R340" i="19"/>
  <c r="S340" i="19"/>
  <c r="T340" i="19"/>
  <c r="U340" i="19"/>
  <c r="V340" i="19"/>
  <c r="W340" i="19"/>
  <c r="X340" i="19"/>
  <c r="Y340" i="19"/>
  <c r="P341" i="19"/>
  <c r="Q341" i="19"/>
  <c r="R341" i="19"/>
  <c r="S341" i="19"/>
  <c r="T341" i="19"/>
  <c r="U341" i="19"/>
  <c r="V341" i="19"/>
  <c r="W341" i="19"/>
  <c r="X341" i="19"/>
  <c r="Y341" i="19"/>
  <c r="P342" i="19"/>
  <c r="Q342" i="19"/>
  <c r="R342" i="19"/>
  <c r="S342" i="19"/>
  <c r="T342" i="19"/>
  <c r="U342" i="19"/>
  <c r="V342" i="19"/>
  <c r="W342" i="19"/>
  <c r="X342" i="19"/>
  <c r="Y342" i="19"/>
  <c r="P343" i="19"/>
  <c r="Q343" i="19"/>
  <c r="R343" i="19"/>
  <c r="S343" i="19"/>
  <c r="T343" i="19"/>
  <c r="U343" i="19"/>
  <c r="V343" i="19"/>
  <c r="W343" i="19"/>
  <c r="X343" i="19"/>
  <c r="Y343" i="19"/>
  <c r="P344" i="19"/>
  <c r="Q344" i="19"/>
  <c r="R344" i="19"/>
  <c r="S344" i="19"/>
  <c r="T344" i="19"/>
  <c r="U344" i="19"/>
  <c r="V344" i="19"/>
  <c r="W344" i="19"/>
  <c r="X344" i="19"/>
  <c r="Y344" i="19"/>
  <c r="P345" i="19"/>
  <c r="Q345" i="19"/>
  <c r="R345" i="19"/>
  <c r="S345" i="19"/>
  <c r="T345" i="19"/>
  <c r="U345" i="19"/>
  <c r="V345" i="19"/>
  <c r="W345" i="19"/>
  <c r="X345" i="19"/>
  <c r="Y345" i="19"/>
  <c r="P346" i="19"/>
  <c r="Q346" i="19"/>
  <c r="R346" i="19"/>
  <c r="S346" i="19"/>
  <c r="T346" i="19"/>
  <c r="U346" i="19"/>
  <c r="V346" i="19"/>
  <c r="W346" i="19"/>
  <c r="X346" i="19"/>
  <c r="Y346" i="19"/>
  <c r="P347" i="19"/>
  <c r="Q347" i="19"/>
  <c r="R347" i="19"/>
  <c r="S347" i="19"/>
  <c r="T347" i="19"/>
  <c r="U347" i="19"/>
  <c r="V347" i="19"/>
  <c r="W347" i="19"/>
  <c r="X347" i="19"/>
  <c r="Y347" i="19"/>
  <c r="P348" i="19"/>
  <c r="Q348" i="19"/>
  <c r="R348" i="19"/>
  <c r="S348" i="19"/>
  <c r="T348" i="19"/>
  <c r="U348" i="19"/>
  <c r="V348" i="19"/>
  <c r="W348" i="19"/>
  <c r="X348" i="19"/>
  <c r="Y348" i="19"/>
  <c r="P349" i="19"/>
  <c r="Q349" i="19"/>
  <c r="R349" i="19"/>
  <c r="S349" i="19"/>
  <c r="T349" i="19"/>
  <c r="U349" i="19"/>
  <c r="V349" i="19"/>
  <c r="W349" i="19"/>
  <c r="X349" i="19"/>
  <c r="Y349" i="19"/>
  <c r="P350" i="19"/>
  <c r="Q350" i="19"/>
  <c r="R350" i="19"/>
  <c r="S350" i="19"/>
  <c r="T350" i="19"/>
  <c r="U350" i="19"/>
  <c r="V350" i="19"/>
  <c r="W350" i="19"/>
  <c r="X350" i="19"/>
  <c r="Y350" i="19"/>
  <c r="P351" i="19"/>
  <c r="Q351" i="19"/>
  <c r="R351" i="19"/>
  <c r="S351" i="19"/>
  <c r="T351" i="19"/>
  <c r="U351" i="19"/>
  <c r="V351" i="19"/>
  <c r="W351" i="19"/>
  <c r="X351" i="19"/>
  <c r="Y351" i="19"/>
  <c r="P352" i="19"/>
  <c r="Q352" i="19"/>
  <c r="R352" i="19"/>
  <c r="S352" i="19"/>
  <c r="T352" i="19"/>
  <c r="U352" i="19"/>
  <c r="V352" i="19"/>
  <c r="W352" i="19"/>
  <c r="X352" i="19"/>
  <c r="Y352" i="19"/>
  <c r="P353" i="19"/>
  <c r="Q353" i="19"/>
  <c r="R353" i="19"/>
  <c r="S353" i="19"/>
  <c r="T353" i="19"/>
  <c r="U353" i="19"/>
  <c r="V353" i="19"/>
  <c r="W353" i="19"/>
  <c r="X353" i="19"/>
  <c r="Y353" i="19"/>
  <c r="P354" i="19"/>
  <c r="Q354" i="19"/>
  <c r="R354" i="19"/>
  <c r="S354" i="19"/>
  <c r="T354" i="19"/>
  <c r="U354" i="19"/>
  <c r="V354" i="19"/>
  <c r="W354" i="19"/>
  <c r="X354" i="19"/>
  <c r="Y354" i="19"/>
  <c r="P355" i="19"/>
  <c r="Q355" i="19"/>
  <c r="R355" i="19"/>
  <c r="S355" i="19"/>
  <c r="T355" i="19"/>
  <c r="U355" i="19"/>
  <c r="V355" i="19"/>
  <c r="W355" i="19"/>
  <c r="X355" i="19"/>
  <c r="Y355" i="19"/>
  <c r="P356" i="19"/>
  <c r="Q356" i="19"/>
  <c r="R356" i="19"/>
  <c r="S356" i="19"/>
  <c r="T356" i="19"/>
  <c r="U356" i="19"/>
  <c r="V356" i="19"/>
  <c r="W356" i="19"/>
  <c r="X356" i="19"/>
  <c r="Y356" i="19"/>
  <c r="P357" i="19"/>
  <c r="Q357" i="19"/>
  <c r="R357" i="19"/>
  <c r="S357" i="19"/>
  <c r="T357" i="19"/>
  <c r="U357" i="19"/>
  <c r="V357" i="19"/>
  <c r="W357" i="19"/>
  <c r="X357" i="19"/>
  <c r="Y357" i="19"/>
  <c r="P358" i="19"/>
  <c r="Q358" i="19"/>
  <c r="R358" i="19"/>
  <c r="S358" i="19"/>
  <c r="T358" i="19"/>
  <c r="U358" i="19"/>
  <c r="V358" i="19"/>
  <c r="W358" i="19"/>
  <c r="X358" i="19"/>
  <c r="Y358" i="19"/>
  <c r="P359" i="19"/>
  <c r="Q359" i="19"/>
  <c r="R359" i="19"/>
  <c r="S359" i="19"/>
  <c r="T359" i="19"/>
  <c r="U359" i="19"/>
  <c r="V359" i="19"/>
  <c r="W359" i="19"/>
  <c r="X359" i="19"/>
  <c r="Y359" i="19"/>
  <c r="P360" i="19"/>
  <c r="Q360" i="19"/>
  <c r="R360" i="19"/>
  <c r="S360" i="19"/>
  <c r="T360" i="19"/>
  <c r="U360" i="19"/>
  <c r="V360" i="19"/>
  <c r="W360" i="19"/>
  <c r="X360" i="19"/>
  <c r="Y360" i="19"/>
  <c r="P361" i="19"/>
  <c r="Q361" i="19"/>
  <c r="R361" i="19"/>
  <c r="S361" i="19"/>
  <c r="T361" i="19"/>
  <c r="U361" i="19"/>
  <c r="V361" i="19"/>
  <c r="W361" i="19"/>
  <c r="X361" i="19"/>
  <c r="Y361" i="19"/>
  <c r="P362" i="19"/>
  <c r="Q362" i="19"/>
  <c r="R362" i="19"/>
  <c r="S362" i="19"/>
  <c r="T362" i="19"/>
  <c r="U362" i="19"/>
  <c r="V362" i="19"/>
  <c r="W362" i="19"/>
  <c r="X362" i="19"/>
  <c r="Y362" i="19"/>
  <c r="P363" i="19"/>
  <c r="Q363" i="19"/>
  <c r="R363" i="19"/>
  <c r="S363" i="19"/>
  <c r="T363" i="19"/>
  <c r="U363" i="19"/>
  <c r="V363" i="19"/>
  <c r="W363" i="19"/>
  <c r="X363" i="19"/>
  <c r="Y363" i="19"/>
  <c r="P364" i="19"/>
  <c r="Q364" i="19"/>
  <c r="R364" i="19"/>
  <c r="S364" i="19"/>
  <c r="T364" i="19"/>
  <c r="U364" i="19"/>
  <c r="V364" i="19"/>
  <c r="W364" i="19"/>
  <c r="X364" i="19"/>
  <c r="Y364" i="19"/>
  <c r="P365" i="19"/>
  <c r="Q365" i="19"/>
  <c r="R365" i="19"/>
  <c r="S365" i="19"/>
  <c r="T365" i="19"/>
  <c r="U365" i="19"/>
  <c r="V365" i="19"/>
  <c r="W365" i="19"/>
  <c r="X365" i="19"/>
  <c r="Y365" i="19"/>
  <c r="P366" i="19"/>
  <c r="Q366" i="19"/>
  <c r="R366" i="19"/>
  <c r="S366" i="19"/>
  <c r="T366" i="19"/>
  <c r="U366" i="19"/>
  <c r="V366" i="19"/>
  <c r="W366" i="19"/>
  <c r="X366" i="19"/>
  <c r="Y366" i="19"/>
  <c r="P367" i="19"/>
  <c r="Q367" i="19"/>
  <c r="R367" i="19"/>
  <c r="S367" i="19"/>
  <c r="T367" i="19"/>
  <c r="U367" i="19"/>
  <c r="V367" i="19"/>
  <c r="W367" i="19"/>
  <c r="X367" i="19"/>
  <c r="Y367" i="19"/>
  <c r="P368" i="19"/>
  <c r="Q368" i="19"/>
  <c r="R368" i="19"/>
  <c r="S368" i="19"/>
  <c r="T368" i="19"/>
  <c r="U368" i="19"/>
  <c r="V368" i="19"/>
  <c r="W368" i="19"/>
  <c r="X368" i="19"/>
  <c r="Y368" i="19"/>
  <c r="P369" i="19"/>
  <c r="Q369" i="19"/>
  <c r="R369" i="19"/>
  <c r="S369" i="19"/>
  <c r="T369" i="19"/>
  <c r="U369" i="19"/>
  <c r="V369" i="19"/>
  <c r="W369" i="19"/>
  <c r="X369" i="19"/>
  <c r="Y369" i="19"/>
  <c r="P370" i="19"/>
  <c r="Q370" i="19"/>
  <c r="R370" i="19"/>
  <c r="S370" i="19"/>
  <c r="T370" i="19"/>
  <c r="U370" i="19"/>
  <c r="V370" i="19"/>
  <c r="W370" i="19"/>
  <c r="X370" i="19"/>
  <c r="Y370" i="19"/>
  <c r="P371" i="19"/>
  <c r="Q371" i="19"/>
  <c r="R371" i="19"/>
  <c r="S371" i="19"/>
  <c r="T371" i="19"/>
  <c r="U371" i="19"/>
  <c r="V371" i="19"/>
  <c r="W371" i="19"/>
  <c r="X371" i="19"/>
  <c r="Y371" i="19"/>
  <c r="P372" i="19"/>
  <c r="Q372" i="19"/>
  <c r="R372" i="19"/>
  <c r="S372" i="19"/>
  <c r="T372" i="19"/>
  <c r="U372" i="19"/>
  <c r="V372" i="19"/>
  <c r="W372" i="19"/>
  <c r="X372" i="19"/>
  <c r="Y372" i="19"/>
  <c r="P373" i="19"/>
  <c r="Q373" i="19"/>
  <c r="R373" i="19"/>
  <c r="S373" i="19"/>
  <c r="T373" i="19"/>
  <c r="U373" i="19"/>
  <c r="V373" i="19"/>
  <c r="W373" i="19"/>
  <c r="X373" i="19"/>
  <c r="Y373" i="19"/>
  <c r="P374" i="19"/>
  <c r="Q374" i="19"/>
  <c r="R374" i="19"/>
  <c r="S374" i="19"/>
  <c r="T374" i="19"/>
  <c r="U374" i="19"/>
  <c r="V374" i="19"/>
  <c r="W374" i="19"/>
  <c r="X374" i="19"/>
  <c r="Y374" i="19"/>
  <c r="P375" i="19"/>
  <c r="Q375" i="19"/>
  <c r="R375" i="19"/>
  <c r="S375" i="19"/>
  <c r="T375" i="19"/>
  <c r="U375" i="19"/>
  <c r="V375" i="19"/>
  <c r="W375" i="19"/>
  <c r="X375" i="19"/>
  <c r="Y375" i="19"/>
  <c r="P376" i="19"/>
  <c r="Q376" i="19"/>
  <c r="R376" i="19"/>
  <c r="S376" i="19"/>
  <c r="T376" i="19"/>
  <c r="U376" i="19"/>
  <c r="V376" i="19"/>
  <c r="W376" i="19"/>
  <c r="X376" i="19"/>
  <c r="Y376" i="19"/>
  <c r="P377" i="19"/>
  <c r="Q377" i="19"/>
  <c r="R377" i="19"/>
  <c r="S377" i="19"/>
  <c r="T377" i="19"/>
  <c r="U377" i="19"/>
  <c r="V377" i="19"/>
  <c r="W377" i="19"/>
  <c r="X377" i="19"/>
  <c r="Y377" i="19"/>
  <c r="P378" i="19"/>
  <c r="Q378" i="19"/>
  <c r="R378" i="19"/>
  <c r="S378" i="19"/>
  <c r="T378" i="19"/>
  <c r="U378" i="19"/>
  <c r="V378" i="19"/>
  <c r="W378" i="19"/>
  <c r="X378" i="19"/>
  <c r="Y378" i="19"/>
  <c r="P379" i="19"/>
  <c r="Q379" i="19"/>
  <c r="R379" i="19"/>
  <c r="S379" i="19"/>
  <c r="T379" i="19"/>
  <c r="U379" i="19"/>
  <c r="V379" i="19"/>
  <c r="W379" i="19"/>
  <c r="X379" i="19"/>
  <c r="Y379" i="19"/>
  <c r="P380" i="19"/>
  <c r="Q380" i="19"/>
  <c r="R380" i="19"/>
  <c r="S380" i="19"/>
  <c r="T380" i="19"/>
  <c r="U380" i="19"/>
  <c r="V380" i="19"/>
  <c r="W380" i="19"/>
  <c r="X380" i="19"/>
  <c r="Y380" i="19"/>
  <c r="P381" i="19"/>
  <c r="Q381" i="19"/>
  <c r="R381" i="19"/>
  <c r="S381" i="19"/>
  <c r="T381" i="19"/>
  <c r="U381" i="19"/>
  <c r="V381" i="19"/>
  <c r="W381" i="19"/>
  <c r="X381" i="19"/>
  <c r="Y381" i="19"/>
  <c r="P382" i="19"/>
  <c r="Q382" i="19"/>
  <c r="R382" i="19"/>
  <c r="S382" i="19"/>
  <c r="T382" i="19"/>
  <c r="U382" i="19"/>
  <c r="V382" i="19"/>
  <c r="W382" i="19"/>
  <c r="X382" i="19"/>
  <c r="Y382" i="19"/>
  <c r="P383" i="19"/>
  <c r="Q383" i="19"/>
  <c r="R383" i="19"/>
  <c r="S383" i="19"/>
  <c r="T383" i="19"/>
  <c r="U383" i="19"/>
  <c r="V383" i="19"/>
  <c r="W383" i="19"/>
  <c r="X383" i="19"/>
  <c r="Y383" i="19"/>
  <c r="P384" i="19"/>
  <c r="Q384" i="19"/>
  <c r="R384" i="19"/>
  <c r="S384" i="19"/>
  <c r="T384" i="19"/>
  <c r="U384" i="19"/>
  <c r="V384" i="19"/>
  <c r="W384" i="19"/>
  <c r="X384" i="19"/>
  <c r="Y384" i="19"/>
  <c r="P385" i="19"/>
  <c r="Q385" i="19"/>
  <c r="R385" i="19"/>
  <c r="S385" i="19"/>
  <c r="T385" i="19"/>
  <c r="U385" i="19"/>
  <c r="V385" i="19"/>
  <c r="W385" i="19"/>
  <c r="X385" i="19"/>
  <c r="Y385" i="19"/>
  <c r="P386" i="19"/>
  <c r="Q386" i="19"/>
  <c r="R386" i="19"/>
  <c r="S386" i="19"/>
  <c r="T386" i="19"/>
  <c r="U386" i="19"/>
  <c r="V386" i="19"/>
  <c r="W386" i="19"/>
  <c r="X386" i="19"/>
  <c r="Y386" i="19"/>
  <c r="P387" i="19"/>
  <c r="Q387" i="19"/>
  <c r="R387" i="19"/>
  <c r="S387" i="19"/>
  <c r="T387" i="19"/>
  <c r="U387" i="19"/>
  <c r="V387" i="19"/>
  <c r="W387" i="19"/>
  <c r="X387" i="19"/>
  <c r="Y387" i="19"/>
  <c r="P388" i="19"/>
  <c r="Q388" i="19"/>
  <c r="R388" i="19"/>
  <c r="S388" i="19"/>
  <c r="T388" i="19"/>
  <c r="U388" i="19"/>
  <c r="V388" i="19"/>
  <c r="W388" i="19"/>
  <c r="X388" i="19"/>
  <c r="Y388" i="19"/>
  <c r="P389" i="19"/>
  <c r="Q389" i="19"/>
  <c r="R389" i="19"/>
  <c r="S389" i="19"/>
  <c r="T389" i="19"/>
  <c r="U389" i="19"/>
  <c r="V389" i="19"/>
  <c r="W389" i="19"/>
  <c r="X389" i="19"/>
  <c r="Y389" i="19"/>
  <c r="P390" i="19"/>
  <c r="Q390" i="19"/>
  <c r="R390" i="19"/>
  <c r="S390" i="19"/>
  <c r="T390" i="19"/>
  <c r="U390" i="19"/>
  <c r="V390" i="19"/>
  <c r="W390" i="19"/>
  <c r="X390" i="19"/>
  <c r="Y390" i="19"/>
  <c r="P391" i="19"/>
  <c r="Q391" i="19"/>
  <c r="R391" i="19"/>
  <c r="S391" i="19"/>
  <c r="T391" i="19"/>
  <c r="U391" i="19"/>
  <c r="V391" i="19"/>
  <c r="W391" i="19"/>
  <c r="X391" i="19"/>
  <c r="Y391" i="19"/>
  <c r="P392" i="19"/>
  <c r="Q392" i="19"/>
  <c r="R392" i="19"/>
  <c r="S392" i="19"/>
  <c r="T392" i="19"/>
  <c r="U392" i="19"/>
  <c r="V392" i="19"/>
  <c r="W392" i="19"/>
  <c r="X392" i="19"/>
  <c r="Y392" i="19"/>
  <c r="P393" i="19"/>
  <c r="Q393" i="19"/>
  <c r="R393" i="19"/>
  <c r="S393" i="19"/>
  <c r="T393" i="19"/>
  <c r="U393" i="19"/>
  <c r="V393" i="19"/>
  <c r="W393" i="19"/>
  <c r="X393" i="19"/>
  <c r="Y393" i="19"/>
  <c r="P394" i="19"/>
  <c r="Q394" i="19"/>
  <c r="R394" i="19"/>
  <c r="S394" i="19"/>
  <c r="T394" i="19"/>
  <c r="U394" i="19"/>
  <c r="V394" i="19"/>
  <c r="W394" i="19"/>
  <c r="X394" i="19"/>
  <c r="Y394" i="19"/>
  <c r="P395" i="19"/>
  <c r="Q395" i="19"/>
  <c r="R395" i="19"/>
  <c r="S395" i="19"/>
  <c r="T395" i="19"/>
  <c r="U395" i="19"/>
  <c r="V395" i="19"/>
  <c r="W395" i="19"/>
  <c r="X395" i="19"/>
  <c r="Y395" i="19"/>
  <c r="P396" i="19"/>
  <c r="Q396" i="19"/>
  <c r="R396" i="19"/>
  <c r="S396" i="19"/>
  <c r="T396" i="19"/>
  <c r="U396" i="19"/>
  <c r="V396" i="19"/>
  <c r="W396" i="19"/>
  <c r="X396" i="19"/>
  <c r="Y396" i="19"/>
  <c r="P397" i="19"/>
  <c r="Q397" i="19"/>
  <c r="R397" i="19"/>
  <c r="S397" i="19"/>
  <c r="T397" i="19"/>
  <c r="U397" i="19"/>
  <c r="V397" i="19"/>
  <c r="W397" i="19"/>
  <c r="X397" i="19"/>
  <c r="Y397" i="19"/>
  <c r="P398" i="19"/>
  <c r="Q398" i="19"/>
  <c r="R398" i="19"/>
  <c r="S398" i="19"/>
  <c r="T398" i="19"/>
  <c r="U398" i="19"/>
  <c r="V398" i="19"/>
  <c r="W398" i="19"/>
  <c r="X398" i="19"/>
  <c r="Y398" i="19"/>
  <c r="P399" i="19"/>
  <c r="Q399" i="19"/>
  <c r="R399" i="19"/>
  <c r="S399" i="19"/>
  <c r="T399" i="19"/>
  <c r="U399" i="19"/>
  <c r="V399" i="19"/>
  <c r="W399" i="19"/>
  <c r="X399" i="19"/>
  <c r="Y399" i="19"/>
  <c r="P400" i="19"/>
  <c r="Q400" i="19"/>
  <c r="R400" i="19"/>
  <c r="S400" i="19"/>
  <c r="T400" i="19"/>
  <c r="U400" i="19"/>
  <c r="V400" i="19"/>
  <c r="W400" i="19"/>
  <c r="X400" i="19"/>
  <c r="Y400" i="19"/>
  <c r="P401" i="19"/>
  <c r="Q401" i="19"/>
  <c r="R401" i="19"/>
  <c r="S401" i="19"/>
  <c r="T401" i="19"/>
  <c r="U401" i="19"/>
  <c r="V401" i="19"/>
  <c r="W401" i="19"/>
  <c r="X401" i="19"/>
  <c r="Y401" i="19"/>
  <c r="P402" i="19"/>
  <c r="Q402" i="19"/>
  <c r="R402" i="19"/>
  <c r="S402" i="19"/>
  <c r="T402" i="19"/>
  <c r="U402" i="19"/>
  <c r="V402" i="19"/>
  <c r="W402" i="19"/>
  <c r="X402" i="19"/>
  <c r="Y402" i="19"/>
  <c r="P403" i="19"/>
  <c r="Q403" i="19"/>
  <c r="R403" i="19"/>
  <c r="S403" i="19"/>
  <c r="T403" i="19"/>
  <c r="U403" i="19"/>
  <c r="V403" i="19"/>
  <c r="W403" i="19"/>
  <c r="X403" i="19"/>
  <c r="Y403" i="19"/>
  <c r="P404" i="19"/>
  <c r="Q404" i="19"/>
  <c r="R404" i="19"/>
  <c r="S404" i="19"/>
  <c r="T404" i="19"/>
  <c r="U404" i="19"/>
  <c r="V404" i="19"/>
  <c r="W404" i="19"/>
  <c r="X404" i="19"/>
  <c r="Y404" i="19"/>
  <c r="P405" i="19"/>
  <c r="Q405" i="19"/>
  <c r="R405" i="19"/>
  <c r="S405" i="19"/>
  <c r="T405" i="19"/>
  <c r="U405" i="19"/>
  <c r="V405" i="19"/>
  <c r="W405" i="19"/>
  <c r="X405" i="19"/>
  <c r="Y405" i="19"/>
  <c r="P406" i="19"/>
  <c r="Q406" i="19"/>
  <c r="R406" i="19"/>
  <c r="S406" i="19"/>
  <c r="T406" i="19"/>
  <c r="U406" i="19"/>
  <c r="V406" i="19"/>
  <c r="W406" i="19"/>
  <c r="X406" i="19"/>
  <c r="Y406" i="19"/>
  <c r="P407" i="19"/>
  <c r="Q407" i="19"/>
  <c r="R407" i="19"/>
  <c r="S407" i="19"/>
  <c r="T407" i="19"/>
  <c r="U407" i="19"/>
  <c r="V407" i="19"/>
  <c r="W407" i="19"/>
  <c r="X407" i="19"/>
  <c r="Y407" i="19"/>
  <c r="P408" i="19"/>
  <c r="Q408" i="19"/>
  <c r="R408" i="19"/>
  <c r="S408" i="19"/>
  <c r="T408" i="19"/>
  <c r="U408" i="19"/>
  <c r="V408" i="19"/>
  <c r="W408" i="19"/>
  <c r="X408" i="19"/>
  <c r="Y408" i="19"/>
  <c r="P409" i="19"/>
  <c r="Q409" i="19"/>
  <c r="R409" i="19"/>
  <c r="S409" i="19"/>
  <c r="T409" i="19"/>
  <c r="U409" i="19"/>
  <c r="V409" i="19"/>
  <c r="W409" i="19"/>
  <c r="X409" i="19"/>
  <c r="Y409" i="19"/>
  <c r="P410" i="19"/>
  <c r="Q410" i="19"/>
  <c r="R410" i="19"/>
  <c r="S410" i="19"/>
  <c r="T410" i="19"/>
  <c r="U410" i="19"/>
  <c r="V410" i="19"/>
  <c r="W410" i="19"/>
  <c r="X410" i="19"/>
  <c r="Y410" i="19"/>
  <c r="P411" i="19"/>
  <c r="Q411" i="19"/>
  <c r="R411" i="19"/>
  <c r="S411" i="19"/>
  <c r="T411" i="19"/>
  <c r="U411" i="19"/>
  <c r="V411" i="19"/>
  <c r="W411" i="19"/>
  <c r="X411" i="19"/>
  <c r="Y411" i="19"/>
  <c r="P412" i="19"/>
  <c r="Q412" i="19"/>
  <c r="R412" i="19"/>
  <c r="S412" i="19"/>
  <c r="T412" i="19"/>
  <c r="U412" i="19"/>
  <c r="V412" i="19"/>
  <c r="W412" i="19"/>
  <c r="X412" i="19"/>
  <c r="Y412" i="19"/>
  <c r="P413" i="19"/>
  <c r="Q413" i="19"/>
  <c r="R413" i="19"/>
  <c r="S413" i="19"/>
  <c r="T413" i="19"/>
  <c r="U413" i="19"/>
  <c r="V413" i="19"/>
  <c r="W413" i="19"/>
  <c r="X413" i="19"/>
  <c r="Y413" i="19"/>
  <c r="P414" i="19"/>
  <c r="Q414" i="19"/>
  <c r="R414" i="19"/>
  <c r="S414" i="19"/>
  <c r="T414" i="19"/>
  <c r="U414" i="19"/>
  <c r="V414" i="19"/>
  <c r="W414" i="19"/>
  <c r="X414" i="19"/>
  <c r="Y414" i="19"/>
  <c r="P415" i="19"/>
  <c r="Q415" i="19"/>
  <c r="R415" i="19"/>
  <c r="S415" i="19"/>
  <c r="T415" i="19"/>
  <c r="U415" i="19"/>
  <c r="V415" i="19"/>
  <c r="W415" i="19"/>
  <c r="X415" i="19"/>
  <c r="Y415" i="19"/>
  <c r="P416" i="19"/>
  <c r="Q416" i="19"/>
  <c r="R416" i="19"/>
  <c r="S416" i="19"/>
  <c r="T416" i="19"/>
  <c r="U416" i="19"/>
  <c r="V416" i="19"/>
  <c r="W416" i="19"/>
  <c r="X416" i="19"/>
  <c r="Y416" i="19"/>
  <c r="P417" i="19"/>
  <c r="Q417" i="19"/>
  <c r="R417" i="19"/>
  <c r="S417" i="19"/>
  <c r="T417" i="19"/>
  <c r="U417" i="19"/>
  <c r="V417" i="19"/>
  <c r="W417" i="19"/>
  <c r="X417" i="19"/>
  <c r="Y417" i="19"/>
  <c r="P418" i="19"/>
  <c r="Q418" i="19"/>
  <c r="R418" i="19"/>
  <c r="S418" i="19"/>
  <c r="T418" i="19"/>
  <c r="U418" i="19"/>
  <c r="V418" i="19"/>
  <c r="W418" i="19"/>
  <c r="X418" i="19"/>
  <c r="Y418" i="19"/>
  <c r="P419" i="19"/>
  <c r="Q419" i="19"/>
  <c r="R419" i="19"/>
  <c r="S419" i="19"/>
  <c r="T419" i="19"/>
  <c r="U419" i="19"/>
  <c r="V419" i="19"/>
  <c r="W419" i="19"/>
  <c r="X419" i="19"/>
  <c r="Y419" i="19"/>
  <c r="P420" i="19"/>
  <c r="Q420" i="19"/>
  <c r="R420" i="19"/>
  <c r="S420" i="19"/>
  <c r="T420" i="19"/>
  <c r="U420" i="19"/>
  <c r="V420" i="19"/>
  <c r="W420" i="19"/>
  <c r="X420" i="19"/>
  <c r="Y420" i="19"/>
  <c r="P421" i="19"/>
  <c r="Q421" i="19"/>
  <c r="R421" i="19"/>
  <c r="S421" i="19"/>
  <c r="T421" i="19"/>
  <c r="U421" i="19"/>
  <c r="V421" i="19"/>
  <c r="W421" i="19"/>
  <c r="X421" i="19"/>
  <c r="Y421" i="19"/>
  <c r="P422" i="19"/>
  <c r="Q422" i="19"/>
  <c r="R422" i="19"/>
  <c r="S422" i="19"/>
  <c r="T422" i="19"/>
  <c r="U422" i="19"/>
  <c r="V422" i="19"/>
  <c r="W422" i="19"/>
  <c r="X422" i="19"/>
  <c r="Y422" i="19"/>
  <c r="P423" i="19"/>
  <c r="Q423" i="19"/>
  <c r="R423" i="19"/>
  <c r="S423" i="19"/>
  <c r="T423" i="19"/>
  <c r="U423" i="19"/>
  <c r="V423" i="19"/>
  <c r="W423" i="19"/>
  <c r="X423" i="19"/>
  <c r="Y423" i="19"/>
  <c r="P424" i="19"/>
  <c r="Q424" i="19"/>
  <c r="R424" i="19"/>
  <c r="S424" i="19"/>
  <c r="T424" i="19"/>
  <c r="U424" i="19"/>
  <c r="V424" i="19"/>
  <c r="W424" i="19"/>
  <c r="X424" i="19"/>
  <c r="Y424" i="19"/>
  <c r="P425" i="19"/>
  <c r="Q425" i="19"/>
  <c r="R425" i="19"/>
  <c r="S425" i="19"/>
  <c r="T425" i="19"/>
  <c r="U425" i="19"/>
  <c r="V425" i="19"/>
  <c r="W425" i="19"/>
  <c r="X425" i="19"/>
  <c r="Y425" i="19"/>
  <c r="P426" i="19"/>
  <c r="Q426" i="19"/>
  <c r="R426" i="19"/>
  <c r="S426" i="19"/>
  <c r="T426" i="19"/>
  <c r="U426" i="19"/>
  <c r="V426" i="19"/>
  <c r="W426" i="19"/>
  <c r="X426" i="19"/>
  <c r="Y426" i="19"/>
  <c r="P427" i="19"/>
  <c r="Q427" i="19"/>
  <c r="R427" i="19"/>
  <c r="S427" i="19"/>
  <c r="T427" i="19"/>
  <c r="U427" i="19"/>
  <c r="V427" i="19"/>
  <c r="W427" i="19"/>
  <c r="X427" i="19"/>
  <c r="Y427" i="19"/>
  <c r="P428" i="19"/>
  <c r="Q428" i="19"/>
  <c r="R428" i="19"/>
  <c r="S428" i="19"/>
  <c r="T428" i="19"/>
  <c r="U428" i="19"/>
  <c r="V428" i="19"/>
  <c r="W428" i="19"/>
  <c r="X428" i="19"/>
  <c r="Y428" i="19"/>
  <c r="P429" i="19"/>
  <c r="Q429" i="19"/>
  <c r="R429" i="19"/>
  <c r="S429" i="19"/>
  <c r="T429" i="19"/>
  <c r="U429" i="19"/>
  <c r="V429" i="19"/>
  <c r="W429" i="19"/>
  <c r="X429" i="19"/>
  <c r="Y429" i="19"/>
  <c r="P430" i="19"/>
  <c r="Q430" i="19"/>
  <c r="R430" i="19"/>
  <c r="S430" i="19"/>
  <c r="T430" i="19"/>
  <c r="U430" i="19"/>
  <c r="V430" i="19"/>
  <c r="W430" i="19"/>
  <c r="X430" i="19"/>
  <c r="Y430" i="19"/>
  <c r="P431" i="19"/>
  <c r="Q431" i="19"/>
  <c r="R431" i="19"/>
  <c r="S431" i="19"/>
  <c r="T431" i="19"/>
  <c r="U431" i="19"/>
  <c r="V431" i="19"/>
  <c r="W431" i="19"/>
  <c r="X431" i="19"/>
  <c r="Y431" i="19"/>
  <c r="P432" i="19"/>
  <c r="Q432" i="19"/>
  <c r="R432" i="19"/>
  <c r="S432" i="19"/>
  <c r="T432" i="19"/>
  <c r="U432" i="19"/>
  <c r="V432" i="19"/>
  <c r="W432" i="19"/>
  <c r="X432" i="19"/>
  <c r="Y432" i="19"/>
  <c r="P433" i="19"/>
  <c r="Q433" i="19"/>
  <c r="R433" i="19"/>
  <c r="S433" i="19"/>
  <c r="T433" i="19"/>
  <c r="U433" i="19"/>
  <c r="V433" i="19"/>
  <c r="W433" i="19"/>
  <c r="X433" i="19"/>
  <c r="Y433" i="19"/>
  <c r="P434" i="19"/>
  <c r="Q434" i="19"/>
  <c r="R434" i="19"/>
  <c r="S434" i="19"/>
  <c r="T434" i="19"/>
  <c r="U434" i="19"/>
  <c r="V434" i="19"/>
  <c r="W434" i="19"/>
  <c r="X434" i="19"/>
  <c r="Y434" i="19"/>
  <c r="P435" i="19"/>
  <c r="Q435" i="19"/>
  <c r="R435" i="19"/>
  <c r="S435" i="19"/>
  <c r="T435" i="19"/>
  <c r="U435" i="19"/>
  <c r="V435" i="19"/>
  <c r="W435" i="19"/>
  <c r="X435" i="19"/>
  <c r="Y435" i="19"/>
  <c r="P436" i="19"/>
  <c r="Q436" i="19"/>
  <c r="R436" i="19"/>
  <c r="S436" i="19"/>
  <c r="T436" i="19"/>
  <c r="U436" i="19"/>
  <c r="V436" i="19"/>
  <c r="W436" i="19"/>
  <c r="X436" i="19"/>
  <c r="Y436" i="19"/>
  <c r="P437" i="19"/>
  <c r="Q437" i="19"/>
  <c r="R437" i="19"/>
  <c r="S437" i="19"/>
  <c r="T437" i="19"/>
  <c r="U437" i="19"/>
  <c r="V437" i="19"/>
  <c r="W437" i="19"/>
  <c r="X437" i="19"/>
  <c r="Y437" i="19"/>
  <c r="P438" i="19"/>
  <c r="Q438" i="19"/>
  <c r="R438" i="19"/>
  <c r="S438" i="19"/>
  <c r="T438" i="19"/>
  <c r="U438" i="19"/>
  <c r="V438" i="19"/>
  <c r="W438" i="19"/>
  <c r="X438" i="19"/>
  <c r="Y438" i="19"/>
  <c r="P439" i="19"/>
  <c r="Q439" i="19"/>
  <c r="R439" i="19"/>
  <c r="S439" i="19"/>
  <c r="T439" i="19"/>
  <c r="U439" i="19"/>
  <c r="V439" i="19"/>
  <c r="W439" i="19"/>
  <c r="X439" i="19"/>
  <c r="Y439" i="19"/>
  <c r="P440" i="19"/>
  <c r="Q440" i="19"/>
  <c r="R440" i="19"/>
  <c r="S440" i="19"/>
  <c r="T440" i="19"/>
  <c r="U440" i="19"/>
  <c r="V440" i="19"/>
  <c r="W440" i="19"/>
  <c r="X440" i="19"/>
  <c r="Y440" i="19"/>
  <c r="P441" i="19"/>
  <c r="Q441" i="19"/>
  <c r="R441" i="19"/>
  <c r="S441" i="19"/>
  <c r="T441" i="19"/>
  <c r="U441" i="19"/>
  <c r="V441" i="19"/>
  <c r="W441" i="19"/>
  <c r="X441" i="19"/>
  <c r="Y441" i="19"/>
  <c r="P442" i="19"/>
  <c r="Q442" i="19"/>
  <c r="R442" i="19"/>
  <c r="S442" i="19"/>
  <c r="T442" i="19"/>
  <c r="U442" i="19"/>
  <c r="V442" i="19"/>
  <c r="W442" i="19"/>
  <c r="X442" i="19"/>
  <c r="Y442" i="19"/>
  <c r="P443" i="19"/>
  <c r="Q443" i="19"/>
  <c r="R443" i="19"/>
  <c r="S443" i="19"/>
  <c r="T443" i="19"/>
  <c r="U443" i="19"/>
  <c r="V443" i="19"/>
  <c r="W443" i="19"/>
  <c r="X443" i="19"/>
  <c r="Y443" i="19"/>
  <c r="P444" i="19"/>
  <c r="Q444" i="19"/>
  <c r="R444" i="19"/>
  <c r="S444" i="19"/>
  <c r="T444" i="19"/>
  <c r="U444" i="19"/>
  <c r="V444" i="19"/>
  <c r="W444" i="19"/>
  <c r="X444" i="19"/>
  <c r="Y444" i="19"/>
  <c r="P445" i="19"/>
  <c r="Q445" i="19"/>
  <c r="R445" i="19"/>
  <c r="S445" i="19"/>
  <c r="T445" i="19"/>
  <c r="U445" i="19"/>
  <c r="V445" i="19"/>
  <c r="W445" i="19"/>
  <c r="X445" i="19"/>
  <c r="Y445" i="19"/>
  <c r="P446" i="19"/>
  <c r="Q446" i="19"/>
  <c r="R446" i="19"/>
  <c r="S446" i="19"/>
  <c r="T446" i="19"/>
  <c r="U446" i="19"/>
  <c r="V446" i="19"/>
  <c r="W446" i="19"/>
  <c r="X446" i="19"/>
  <c r="Y446" i="19"/>
  <c r="P447" i="19"/>
  <c r="Q447" i="19"/>
  <c r="R447" i="19"/>
  <c r="S447" i="19"/>
  <c r="T447" i="19"/>
  <c r="U447" i="19"/>
  <c r="V447" i="19"/>
  <c r="W447" i="19"/>
  <c r="X447" i="19"/>
  <c r="Y447" i="19"/>
  <c r="P448" i="19"/>
  <c r="Q448" i="19"/>
  <c r="R448" i="19"/>
  <c r="S448" i="19"/>
  <c r="T448" i="19"/>
  <c r="U448" i="19"/>
  <c r="V448" i="19"/>
  <c r="W448" i="19"/>
  <c r="X448" i="19"/>
  <c r="Y448" i="19"/>
  <c r="P449" i="19"/>
  <c r="Q449" i="19"/>
  <c r="R449" i="19"/>
  <c r="S449" i="19"/>
  <c r="T449" i="19"/>
  <c r="U449" i="19"/>
  <c r="V449" i="19"/>
  <c r="W449" i="19"/>
  <c r="X449" i="19"/>
  <c r="Y449" i="19"/>
  <c r="P450" i="19"/>
  <c r="Q450" i="19"/>
  <c r="R450" i="19"/>
  <c r="S450" i="19"/>
  <c r="T450" i="19"/>
  <c r="U450" i="19"/>
  <c r="V450" i="19"/>
  <c r="W450" i="19"/>
  <c r="X450" i="19"/>
  <c r="Y450" i="19"/>
  <c r="P451" i="19"/>
  <c r="Q451" i="19"/>
  <c r="R451" i="19"/>
  <c r="S451" i="19"/>
  <c r="T451" i="19"/>
  <c r="U451" i="19"/>
  <c r="V451" i="19"/>
  <c r="W451" i="19"/>
  <c r="X451" i="19"/>
  <c r="Y451" i="19"/>
  <c r="P452" i="19"/>
  <c r="Q452" i="19"/>
  <c r="R452" i="19"/>
  <c r="S452" i="19"/>
  <c r="T452" i="19"/>
  <c r="U452" i="19"/>
  <c r="V452" i="19"/>
  <c r="W452" i="19"/>
  <c r="X452" i="19"/>
  <c r="Y452" i="19"/>
  <c r="P453" i="19"/>
  <c r="Q453" i="19"/>
  <c r="R453" i="19"/>
  <c r="S453" i="19"/>
  <c r="T453" i="19"/>
  <c r="U453" i="19"/>
  <c r="V453" i="19"/>
  <c r="W453" i="19"/>
  <c r="X453" i="19"/>
  <c r="Y453" i="19"/>
  <c r="P454" i="19"/>
  <c r="Q454" i="19"/>
  <c r="R454" i="19"/>
  <c r="S454" i="19"/>
  <c r="T454" i="19"/>
  <c r="U454" i="19"/>
  <c r="V454" i="19"/>
  <c r="W454" i="19"/>
  <c r="X454" i="19"/>
  <c r="Y454" i="19"/>
  <c r="P455" i="19"/>
  <c r="Q455" i="19"/>
  <c r="R455" i="19"/>
  <c r="S455" i="19"/>
  <c r="T455" i="19"/>
  <c r="U455" i="19"/>
  <c r="V455" i="19"/>
  <c r="W455" i="19"/>
  <c r="X455" i="19"/>
  <c r="Y455" i="19"/>
  <c r="P456" i="19"/>
  <c r="Q456" i="19"/>
  <c r="R456" i="19"/>
  <c r="S456" i="19"/>
  <c r="T456" i="19"/>
  <c r="U456" i="19"/>
  <c r="V456" i="19"/>
  <c r="W456" i="19"/>
  <c r="X456" i="19"/>
  <c r="Y456" i="19"/>
  <c r="P457" i="19"/>
  <c r="Q457" i="19"/>
  <c r="R457" i="19"/>
  <c r="S457" i="19"/>
  <c r="T457" i="19"/>
  <c r="U457" i="19"/>
  <c r="V457" i="19"/>
  <c r="W457" i="19"/>
  <c r="X457" i="19"/>
  <c r="Y457" i="19"/>
  <c r="P458" i="19"/>
  <c r="Q458" i="19"/>
  <c r="R458" i="19"/>
  <c r="S458" i="19"/>
  <c r="T458" i="19"/>
  <c r="U458" i="19"/>
  <c r="V458" i="19"/>
  <c r="W458" i="19"/>
  <c r="X458" i="19"/>
  <c r="Y458" i="19"/>
  <c r="P459" i="19"/>
  <c r="Q459" i="19"/>
  <c r="R459" i="19"/>
  <c r="S459" i="19"/>
  <c r="T459" i="19"/>
  <c r="U459" i="19"/>
  <c r="V459" i="19"/>
  <c r="W459" i="19"/>
  <c r="X459" i="19"/>
  <c r="Y459" i="19"/>
  <c r="P460" i="19"/>
  <c r="Q460" i="19"/>
  <c r="R460" i="19"/>
  <c r="S460" i="19"/>
  <c r="T460" i="19"/>
  <c r="U460" i="19"/>
  <c r="V460" i="19"/>
  <c r="W460" i="19"/>
  <c r="X460" i="19"/>
  <c r="Y460" i="19"/>
  <c r="P461" i="19"/>
  <c r="Q461" i="19"/>
  <c r="R461" i="19"/>
  <c r="S461" i="19"/>
  <c r="T461" i="19"/>
  <c r="U461" i="19"/>
  <c r="V461" i="19"/>
  <c r="W461" i="19"/>
  <c r="X461" i="19"/>
  <c r="Y461" i="19"/>
  <c r="P462" i="19"/>
  <c r="Q462" i="19"/>
  <c r="R462" i="19"/>
  <c r="S462" i="19"/>
  <c r="T462" i="19"/>
  <c r="U462" i="19"/>
  <c r="V462" i="19"/>
  <c r="W462" i="19"/>
  <c r="X462" i="19"/>
  <c r="Y462" i="19"/>
  <c r="P463" i="19"/>
  <c r="Q463" i="19"/>
  <c r="R463" i="19"/>
  <c r="S463" i="19"/>
  <c r="T463" i="19"/>
  <c r="U463" i="19"/>
  <c r="V463" i="19"/>
  <c r="W463" i="19"/>
  <c r="X463" i="19"/>
  <c r="Y463" i="19"/>
  <c r="P464" i="19"/>
  <c r="Q464" i="19"/>
  <c r="R464" i="19"/>
  <c r="S464" i="19"/>
  <c r="T464" i="19"/>
  <c r="U464" i="19"/>
  <c r="V464" i="19"/>
  <c r="W464" i="19"/>
  <c r="X464" i="19"/>
  <c r="Y464" i="19"/>
  <c r="P465" i="19"/>
  <c r="Q465" i="19"/>
  <c r="R465" i="19"/>
  <c r="S465" i="19"/>
  <c r="T465" i="19"/>
  <c r="U465" i="19"/>
  <c r="V465" i="19"/>
  <c r="W465" i="19"/>
  <c r="X465" i="19"/>
  <c r="Y465" i="19"/>
  <c r="P466" i="19"/>
  <c r="Q466" i="19"/>
  <c r="R466" i="19"/>
  <c r="S466" i="19"/>
  <c r="T466" i="19"/>
  <c r="U466" i="19"/>
  <c r="V466" i="19"/>
  <c r="W466" i="19"/>
  <c r="X466" i="19"/>
  <c r="Y466" i="19"/>
  <c r="P467" i="19"/>
  <c r="Q467" i="19"/>
  <c r="R467" i="19"/>
  <c r="S467" i="19"/>
  <c r="T467" i="19"/>
  <c r="U467" i="19"/>
  <c r="V467" i="19"/>
  <c r="W467" i="19"/>
  <c r="X467" i="19"/>
  <c r="Y467" i="19"/>
  <c r="P468" i="19"/>
  <c r="Q468" i="19"/>
  <c r="R468" i="19"/>
  <c r="S468" i="19"/>
  <c r="T468" i="19"/>
  <c r="U468" i="19"/>
  <c r="V468" i="19"/>
  <c r="W468" i="19"/>
  <c r="X468" i="19"/>
  <c r="Y468" i="19"/>
  <c r="P469" i="19"/>
  <c r="Q469" i="19"/>
  <c r="R469" i="19"/>
  <c r="S469" i="19"/>
  <c r="T469" i="19"/>
  <c r="U469" i="19"/>
  <c r="V469" i="19"/>
  <c r="W469" i="19"/>
  <c r="X469" i="19"/>
  <c r="Y469" i="19"/>
  <c r="P470" i="19"/>
  <c r="Q470" i="19"/>
  <c r="R470" i="19"/>
  <c r="S470" i="19"/>
  <c r="T470" i="19"/>
  <c r="U470" i="19"/>
  <c r="V470" i="19"/>
  <c r="W470" i="19"/>
  <c r="X470" i="19"/>
  <c r="Y470" i="19"/>
  <c r="P471" i="19"/>
  <c r="Q471" i="19"/>
  <c r="R471" i="19"/>
  <c r="S471" i="19"/>
  <c r="T471" i="19"/>
  <c r="U471" i="19"/>
  <c r="V471" i="19"/>
  <c r="W471" i="19"/>
  <c r="X471" i="19"/>
  <c r="Y471" i="19"/>
  <c r="P472" i="19"/>
  <c r="Q472" i="19"/>
  <c r="R472" i="19"/>
  <c r="S472" i="19"/>
  <c r="T472" i="19"/>
  <c r="U472" i="19"/>
  <c r="V472" i="19"/>
  <c r="W472" i="19"/>
  <c r="X472" i="19"/>
  <c r="Y472" i="19"/>
  <c r="P473" i="19"/>
  <c r="Q473" i="19"/>
  <c r="R473" i="19"/>
  <c r="S473" i="19"/>
  <c r="T473" i="19"/>
  <c r="U473" i="19"/>
  <c r="V473" i="19"/>
  <c r="W473" i="19"/>
  <c r="X473" i="19"/>
  <c r="Y473" i="19"/>
  <c r="P474" i="19"/>
  <c r="Q474" i="19"/>
  <c r="R474" i="19"/>
  <c r="S474" i="19"/>
  <c r="T474" i="19"/>
  <c r="U474" i="19"/>
  <c r="V474" i="19"/>
  <c r="W474" i="19"/>
  <c r="X474" i="19"/>
  <c r="Y474" i="19"/>
  <c r="P475" i="19"/>
  <c r="Q475" i="19"/>
  <c r="R475" i="19"/>
  <c r="S475" i="19"/>
  <c r="T475" i="19"/>
  <c r="U475" i="19"/>
  <c r="V475" i="19"/>
  <c r="W475" i="19"/>
  <c r="X475" i="19"/>
  <c r="Y475" i="19"/>
  <c r="P476" i="19"/>
  <c r="Q476" i="19"/>
  <c r="R476" i="19"/>
  <c r="S476" i="19"/>
  <c r="T476" i="19"/>
  <c r="U476" i="19"/>
  <c r="V476" i="19"/>
  <c r="W476" i="19"/>
  <c r="X476" i="19"/>
  <c r="Y476" i="19"/>
  <c r="P477" i="19"/>
  <c r="Q477" i="19"/>
  <c r="R477" i="19"/>
  <c r="S477" i="19"/>
  <c r="T477" i="19"/>
  <c r="U477" i="19"/>
  <c r="V477" i="19"/>
  <c r="W477" i="19"/>
  <c r="X477" i="19"/>
  <c r="Y477" i="19"/>
  <c r="P478" i="19"/>
  <c r="Q478" i="19"/>
  <c r="R478" i="19"/>
  <c r="S478" i="19"/>
  <c r="T478" i="19"/>
  <c r="U478" i="19"/>
  <c r="V478" i="19"/>
  <c r="W478" i="19"/>
  <c r="X478" i="19"/>
  <c r="Y478" i="19"/>
  <c r="P479" i="19"/>
  <c r="Q479" i="19"/>
  <c r="R479" i="19"/>
  <c r="S479" i="19"/>
  <c r="T479" i="19"/>
  <c r="U479" i="19"/>
  <c r="V479" i="19"/>
  <c r="W479" i="19"/>
  <c r="X479" i="19"/>
  <c r="Y479" i="19"/>
  <c r="P480" i="19"/>
  <c r="Q480" i="19"/>
  <c r="R480" i="19"/>
  <c r="S480" i="19"/>
  <c r="T480" i="19"/>
  <c r="U480" i="19"/>
  <c r="V480" i="19"/>
  <c r="W480" i="19"/>
  <c r="X480" i="19"/>
  <c r="Y480" i="19"/>
  <c r="P481" i="19"/>
  <c r="Q481" i="19"/>
  <c r="R481" i="19"/>
  <c r="S481" i="19"/>
  <c r="T481" i="19"/>
  <c r="U481" i="19"/>
  <c r="V481" i="19"/>
  <c r="W481" i="19"/>
  <c r="X481" i="19"/>
  <c r="Y481" i="19"/>
  <c r="P482" i="19"/>
  <c r="Q482" i="19"/>
  <c r="R482" i="19"/>
  <c r="S482" i="19"/>
  <c r="T482" i="19"/>
  <c r="U482" i="19"/>
  <c r="V482" i="19"/>
  <c r="W482" i="19"/>
  <c r="X482" i="19"/>
  <c r="Y482" i="19"/>
  <c r="P483" i="19"/>
  <c r="Q483" i="19"/>
  <c r="R483" i="19"/>
  <c r="S483" i="19"/>
  <c r="T483" i="19"/>
  <c r="U483" i="19"/>
  <c r="V483" i="19"/>
  <c r="W483" i="19"/>
  <c r="X483" i="19"/>
  <c r="Y483" i="19"/>
  <c r="P484" i="19"/>
  <c r="Q484" i="19"/>
  <c r="R484" i="19"/>
  <c r="S484" i="19"/>
  <c r="T484" i="19"/>
  <c r="U484" i="19"/>
  <c r="V484" i="19"/>
  <c r="W484" i="19"/>
  <c r="X484" i="19"/>
  <c r="Y484" i="19"/>
  <c r="P485" i="19"/>
  <c r="Q485" i="19"/>
  <c r="R485" i="19"/>
  <c r="S485" i="19"/>
  <c r="T485" i="19"/>
  <c r="U485" i="19"/>
  <c r="V485" i="19"/>
  <c r="W485" i="19"/>
  <c r="X485" i="19"/>
  <c r="Y485" i="19"/>
  <c r="P486" i="19"/>
  <c r="Q486" i="19"/>
  <c r="R486" i="19"/>
  <c r="S486" i="19"/>
  <c r="T486" i="19"/>
  <c r="U486" i="19"/>
  <c r="V486" i="19"/>
  <c r="W486" i="19"/>
  <c r="X486" i="19"/>
  <c r="Y486" i="19"/>
  <c r="P487" i="19"/>
  <c r="Q487" i="19"/>
  <c r="R487" i="19"/>
  <c r="S487" i="19"/>
  <c r="T487" i="19"/>
  <c r="U487" i="19"/>
  <c r="V487" i="19"/>
  <c r="W487" i="19"/>
  <c r="X487" i="19"/>
  <c r="Y487" i="19"/>
  <c r="P488" i="19"/>
  <c r="Q488" i="19"/>
  <c r="R488" i="19"/>
  <c r="S488" i="19"/>
  <c r="T488" i="19"/>
  <c r="U488" i="19"/>
  <c r="V488" i="19"/>
  <c r="W488" i="19"/>
  <c r="X488" i="19"/>
  <c r="Y488" i="19"/>
  <c r="P489" i="19"/>
  <c r="Q489" i="19"/>
  <c r="R489" i="19"/>
  <c r="S489" i="19"/>
  <c r="T489" i="19"/>
  <c r="U489" i="19"/>
  <c r="V489" i="19"/>
  <c r="W489" i="19"/>
  <c r="X489" i="19"/>
  <c r="Y489" i="19"/>
  <c r="P490" i="19"/>
  <c r="Q490" i="19"/>
  <c r="R490" i="19"/>
  <c r="S490" i="19"/>
  <c r="T490" i="19"/>
  <c r="U490" i="19"/>
  <c r="V490" i="19"/>
  <c r="W490" i="19"/>
  <c r="X490" i="19"/>
  <c r="Y490" i="19"/>
  <c r="P491" i="19"/>
  <c r="Q491" i="19"/>
  <c r="R491" i="19"/>
  <c r="S491" i="19"/>
  <c r="T491" i="19"/>
  <c r="U491" i="19"/>
  <c r="V491" i="19"/>
  <c r="W491" i="19"/>
  <c r="X491" i="19"/>
  <c r="Y491" i="19"/>
  <c r="P492" i="19"/>
  <c r="Q492" i="19"/>
  <c r="R492" i="19"/>
  <c r="S492" i="19"/>
  <c r="T492" i="19"/>
  <c r="U492" i="19"/>
  <c r="V492" i="19"/>
  <c r="W492" i="19"/>
  <c r="X492" i="19"/>
  <c r="Y492" i="19"/>
  <c r="P493" i="19"/>
  <c r="Q493" i="19"/>
  <c r="R493" i="19"/>
  <c r="S493" i="19"/>
  <c r="T493" i="19"/>
  <c r="U493" i="19"/>
  <c r="V493" i="19"/>
  <c r="W493" i="19"/>
  <c r="X493" i="19"/>
  <c r="Y493" i="19"/>
  <c r="Q57" i="10" l="1"/>
  <c r="Q57" i="22" s="1"/>
  <c r="R57" i="22"/>
  <c r="O3" i="19" a="1"/>
  <c r="BE16" i="19" l="1"/>
  <c r="BE28" i="19"/>
  <c r="BE40" i="19"/>
  <c r="BE52" i="19"/>
  <c r="BE8" i="19"/>
  <c r="BE45" i="19"/>
  <c r="BE34" i="19"/>
  <c r="BE47" i="19"/>
  <c r="BE48" i="19"/>
  <c r="BE37" i="19"/>
  <c r="BE14" i="19"/>
  <c r="BE51" i="19"/>
  <c r="BE5" i="19"/>
  <c r="BE17" i="19"/>
  <c r="BE29" i="19"/>
  <c r="BE41" i="19"/>
  <c r="BE44" i="19"/>
  <c r="BE9" i="19"/>
  <c r="BE46" i="19"/>
  <c r="BE35" i="19"/>
  <c r="BE12" i="19"/>
  <c r="BE25" i="19"/>
  <c r="BE26" i="19"/>
  <c r="BE15" i="19"/>
  <c r="BE18" i="19"/>
  <c r="BE30" i="19"/>
  <c r="BE42" i="19"/>
  <c r="BE20" i="19"/>
  <c r="BE33" i="19"/>
  <c r="BE22" i="19"/>
  <c r="BE23" i="19"/>
  <c r="BE36" i="19"/>
  <c r="BE13" i="19"/>
  <c r="BE50" i="19"/>
  <c r="BE7" i="19"/>
  <c r="BE19" i="19"/>
  <c r="BE31" i="19"/>
  <c r="BE43" i="19"/>
  <c r="BE32" i="19"/>
  <c r="BE21" i="19"/>
  <c r="BE10" i="19"/>
  <c r="BE11" i="19"/>
  <c r="BE24" i="19"/>
  <c r="BE49" i="19"/>
  <c r="BE38" i="19"/>
  <c r="BE39" i="19"/>
  <c r="BE27" i="19"/>
  <c r="BD60" i="19"/>
  <c r="BD72" i="19"/>
  <c r="BD84" i="19"/>
  <c r="BD96" i="19"/>
  <c r="BD108" i="19"/>
  <c r="BD120" i="19"/>
  <c r="BD132" i="19"/>
  <c r="BD144" i="19"/>
  <c r="BD156" i="19"/>
  <c r="BD168" i="19"/>
  <c r="BD180" i="19"/>
  <c r="BD192" i="19"/>
  <c r="BD204" i="19"/>
  <c r="BD216" i="19"/>
  <c r="BD228" i="19"/>
  <c r="BD240" i="19"/>
  <c r="BD75" i="19"/>
  <c r="BD123" i="19"/>
  <c r="BD147" i="19"/>
  <c r="BD207" i="19"/>
  <c r="BD88" i="19"/>
  <c r="BD136" i="19"/>
  <c r="BD184" i="19"/>
  <c r="BD232" i="19"/>
  <c r="BD101" i="19"/>
  <c r="BD125" i="19"/>
  <c r="BD173" i="19"/>
  <c r="BD221" i="19"/>
  <c r="BD102" i="19"/>
  <c r="BD162" i="19"/>
  <c r="BD210" i="19"/>
  <c r="BD67" i="19"/>
  <c r="BD115" i="19"/>
  <c r="BD163" i="19"/>
  <c r="BD223" i="19"/>
  <c r="BD104" i="19"/>
  <c r="BD128" i="19"/>
  <c r="BD176" i="19"/>
  <c r="BD212" i="19"/>
  <c r="BD81" i="19"/>
  <c r="BD129" i="19"/>
  <c r="BD165" i="19"/>
  <c r="BD213" i="19"/>
  <c r="BD94" i="19"/>
  <c r="BD142" i="19"/>
  <c r="BD178" i="19"/>
  <c r="BD214" i="19"/>
  <c r="BD107" i="19"/>
  <c r="BD167" i="19"/>
  <c r="BD215" i="19"/>
  <c r="BD61" i="19"/>
  <c r="BD73" i="19"/>
  <c r="BD85" i="19"/>
  <c r="BD97" i="19"/>
  <c r="BD109" i="19"/>
  <c r="BD121" i="19"/>
  <c r="BD133" i="19"/>
  <c r="BD145" i="19"/>
  <c r="BD157" i="19"/>
  <c r="BD169" i="19"/>
  <c r="BD181" i="19"/>
  <c r="BD193" i="19"/>
  <c r="BD205" i="19"/>
  <c r="BD217" i="19"/>
  <c r="BD229" i="19"/>
  <c r="BD241" i="19"/>
  <c r="BD87" i="19"/>
  <c r="BD135" i="19"/>
  <c r="BD183" i="19"/>
  <c r="BD219" i="19"/>
  <c r="BD64" i="19"/>
  <c r="BD112" i="19"/>
  <c r="BD160" i="19"/>
  <c r="BD196" i="19"/>
  <c r="BD77" i="19"/>
  <c r="BD137" i="19"/>
  <c r="BD185" i="19"/>
  <c r="BD245" i="19"/>
  <c r="BD66" i="19"/>
  <c r="BD126" i="19"/>
  <c r="BD174" i="19"/>
  <c r="BD234" i="19"/>
  <c r="BD91" i="19"/>
  <c r="BD139" i="19"/>
  <c r="BD187" i="19"/>
  <c r="BD235" i="19"/>
  <c r="BD92" i="19"/>
  <c r="BD140" i="19"/>
  <c r="BD188" i="19"/>
  <c r="BD236" i="19"/>
  <c r="BD93" i="19"/>
  <c r="BD141" i="19"/>
  <c r="BD189" i="19"/>
  <c r="BD70" i="19"/>
  <c r="BD118" i="19"/>
  <c r="BD154" i="19"/>
  <c r="BD202" i="19"/>
  <c r="BD95" i="19"/>
  <c r="BD143" i="19"/>
  <c r="BD203" i="19"/>
  <c r="BD62" i="19"/>
  <c r="BD74" i="19"/>
  <c r="BD86" i="19"/>
  <c r="BD98" i="19"/>
  <c r="BD110" i="19"/>
  <c r="BD122" i="19"/>
  <c r="BD134" i="19"/>
  <c r="BD146" i="19"/>
  <c r="BD158" i="19"/>
  <c r="BD170" i="19"/>
  <c r="BD182" i="19"/>
  <c r="BD194" i="19"/>
  <c r="BD206" i="19"/>
  <c r="BD218" i="19"/>
  <c r="BD230" i="19"/>
  <c r="BD242" i="19"/>
  <c r="BD99" i="19"/>
  <c r="BD159" i="19"/>
  <c r="BD195" i="19"/>
  <c r="BD243" i="19"/>
  <c r="BD76" i="19"/>
  <c r="BD124" i="19"/>
  <c r="BD172" i="19"/>
  <c r="BD220" i="19"/>
  <c r="BD89" i="19"/>
  <c r="BD149" i="19"/>
  <c r="BD197" i="19"/>
  <c r="BD233" i="19"/>
  <c r="BD78" i="19"/>
  <c r="BD114" i="19"/>
  <c r="BD150" i="19"/>
  <c r="BD186" i="19"/>
  <c r="BD222" i="19"/>
  <c r="BD79" i="19"/>
  <c r="BD127" i="19"/>
  <c r="BD175" i="19"/>
  <c r="BD211" i="19"/>
  <c r="BD80" i="19"/>
  <c r="BD152" i="19"/>
  <c r="BD200" i="19"/>
  <c r="BD117" i="19"/>
  <c r="BD177" i="19"/>
  <c r="BD225" i="19"/>
  <c r="BD106" i="19"/>
  <c r="BD166" i="19"/>
  <c r="BD226" i="19"/>
  <c r="BD119" i="19"/>
  <c r="BD155" i="19"/>
  <c r="BD191" i="19"/>
  <c r="BD239" i="19"/>
  <c r="BD63" i="19"/>
  <c r="BD111" i="19"/>
  <c r="BD171" i="19"/>
  <c r="BD231" i="19"/>
  <c r="BD100" i="19"/>
  <c r="BD148" i="19"/>
  <c r="BD208" i="19"/>
  <c r="BD244" i="19"/>
  <c r="BD65" i="19"/>
  <c r="BD113" i="19"/>
  <c r="BD161" i="19"/>
  <c r="BD209" i="19"/>
  <c r="BD90" i="19"/>
  <c r="BD138" i="19"/>
  <c r="BD198" i="19"/>
  <c r="BD103" i="19"/>
  <c r="BD151" i="19"/>
  <c r="BD199" i="19"/>
  <c r="BD68" i="19"/>
  <c r="BD116" i="19"/>
  <c r="BD164" i="19"/>
  <c r="BD224" i="19"/>
  <c r="BD69" i="19"/>
  <c r="BD105" i="19"/>
  <c r="BD153" i="19"/>
  <c r="BD201" i="19"/>
  <c r="BD237" i="19"/>
  <c r="BD82" i="19"/>
  <c r="BD130" i="19"/>
  <c r="BD190" i="19"/>
  <c r="BD238" i="19"/>
  <c r="BD71" i="19"/>
  <c r="BD131" i="19"/>
  <c r="BD179" i="19"/>
  <c r="BD227" i="19"/>
  <c r="BD59" i="19"/>
  <c r="BD83" i="19"/>
  <c r="Z4" i="19"/>
  <c r="Z16" i="19"/>
  <c r="Z28" i="19"/>
  <c r="Z40" i="19"/>
  <c r="Z52" i="19"/>
  <c r="Z64" i="19"/>
  <c r="Z76" i="19"/>
  <c r="Z88" i="19"/>
  <c r="Z100" i="19"/>
  <c r="Z112" i="19"/>
  <c r="Z124" i="19"/>
  <c r="Z136" i="19"/>
  <c r="Z148" i="19"/>
  <c r="Z160" i="19"/>
  <c r="Z172" i="19"/>
  <c r="Z184" i="19"/>
  <c r="Z196" i="19"/>
  <c r="Z208" i="19"/>
  <c r="Z220" i="19"/>
  <c r="Z232" i="19"/>
  <c r="Z244" i="19"/>
  <c r="Z18" i="19"/>
  <c r="Z66" i="19"/>
  <c r="Z90" i="19"/>
  <c r="Z114" i="19"/>
  <c r="Z138" i="19"/>
  <c r="Z162" i="19"/>
  <c r="Z186" i="19"/>
  <c r="Z210" i="19"/>
  <c r="Z19" i="19"/>
  <c r="Z67" i="19"/>
  <c r="Z115" i="19"/>
  <c r="Z139" i="19"/>
  <c r="Z175" i="19"/>
  <c r="Z211" i="19"/>
  <c r="Z223" i="19"/>
  <c r="Z235" i="19"/>
  <c r="Z20" i="19"/>
  <c r="Z80" i="19"/>
  <c r="Z116" i="19"/>
  <c r="Z152" i="19"/>
  <c r="Z200" i="19"/>
  <c r="Z37" i="19"/>
  <c r="Z5" i="19"/>
  <c r="Z17" i="19"/>
  <c r="Z29" i="19"/>
  <c r="Z41" i="19"/>
  <c r="Z53" i="19"/>
  <c r="Z65" i="19"/>
  <c r="Z77" i="19"/>
  <c r="Z89" i="19"/>
  <c r="Z101" i="19"/>
  <c r="Z113" i="19"/>
  <c r="Z125" i="19"/>
  <c r="Z137" i="19"/>
  <c r="Z149" i="19"/>
  <c r="Z161" i="19"/>
  <c r="Z173" i="19"/>
  <c r="Z185" i="19"/>
  <c r="Z197" i="19"/>
  <c r="Z209" i="19"/>
  <c r="Z221" i="19"/>
  <c r="Z233" i="19"/>
  <c r="Z245" i="19"/>
  <c r="Z6" i="19"/>
  <c r="Z42" i="19"/>
  <c r="Z54" i="19"/>
  <c r="Z78" i="19"/>
  <c r="Z102" i="19"/>
  <c r="Z126" i="19"/>
  <c r="Z150" i="19"/>
  <c r="Z174" i="19"/>
  <c r="Z198" i="19"/>
  <c r="Z222" i="19"/>
  <c r="Z234" i="19"/>
  <c r="Z7" i="19"/>
  <c r="Z43" i="19"/>
  <c r="Z55" i="19"/>
  <c r="Z79" i="19"/>
  <c r="Z91" i="19"/>
  <c r="Z127" i="19"/>
  <c r="Z163" i="19"/>
  <c r="Z187" i="19"/>
  <c r="Z8" i="19"/>
  <c r="Z44" i="19"/>
  <c r="Z56" i="19"/>
  <c r="Z68" i="19"/>
  <c r="Z104" i="19"/>
  <c r="Z128" i="19"/>
  <c r="Z164" i="19"/>
  <c r="Z188" i="19"/>
  <c r="Z224" i="19"/>
  <c r="Z49" i="19"/>
  <c r="Z30" i="19"/>
  <c r="Z31" i="19"/>
  <c r="Z103" i="19"/>
  <c r="Z151" i="19"/>
  <c r="Z199" i="19"/>
  <c r="Z32" i="19"/>
  <c r="Z92" i="19"/>
  <c r="Z140" i="19"/>
  <c r="Z176" i="19"/>
  <c r="Z212" i="19"/>
  <c r="Z236" i="19"/>
  <c r="Z25" i="19"/>
  <c r="Z9" i="19"/>
  <c r="Z21" i="19"/>
  <c r="Z33" i="19"/>
  <c r="Z45" i="19"/>
  <c r="Z57" i="19"/>
  <c r="Z69" i="19"/>
  <c r="Z81" i="19"/>
  <c r="Z93" i="19"/>
  <c r="Z105" i="19"/>
  <c r="Z117" i="19"/>
  <c r="Z129" i="19"/>
  <c r="Z141" i="19"/>
  <c r="Z153" i="19"/>
  <c r="Z165" i="19"/>
  <c r="Z177" i="19"/>
  <c r="Z189" i="19"/>
  <c r="Z201" i="19"/>
  <c r="Z213" i="19"/>
  <c r="Z225" i="19"/>
  <c r="Z237" i="19"/>
  <c r="Z10" i="19"/>
  <c r="Z22" i="19"/>
  <c r="Z34" i="19"/>
  <c r="Z46" i="19"/>
  <c r="Z58" i="19"/>
  <c r="Z70" i="19"/>
  <c r="Z82" i="19"/>
  <c r="Z94" i="19"/>
  <c r="Z106" i="19"/>
  <c r="Z118" i="19"/>
  <c r="Z130" i="19"/>
  <c r="Z142" i="19"/>
  <c r="Z154" i="19"/>
  <c r="Z166" i="19"/>
  <c r="Z178" i="19"/>
  <c r="Z190" i="19"/>
  <c r="Z202" i="19"/>
  <c r="Z214" i="19"/>
  <c r="Z226" i="19"/>
  <c r="Z238" i="19"/>
  <c r="Z11" i="19"/>
  <c r="Z23" i="19"/>
  <c r="Z35" i="19"/>
  <c r="Z47" i="19"/>
  <c r="Z59" i="19"/>
  <c r="Z71" i="19"/>
  <c r="Z83" i="19"/>
  <c r="Z95" i="19"/>
  <c r="Z107" i="19"/>
  <c r="Z119" i="19"/>
  <c r="Z131" i="19"/>
  <c r="Z143" i="19"/>
  <c r="Z155" i="19"/>
  <c r="Z167" i="19"/>
  <c r="Z179" i="19"/>
  <c r="Z191" i="19"/>
  <c r="Z203" i="19"/>
  <c r="Z215" i="19"/>
  <c r="Z227" i="19"/>
  <c r="Z239" i="19"/>
  <c r="Z12" i="19"/>
  <c r="Z24" i="19"/>
  <c r="Z36" i="19"/>
  <c r="Z48" i="19"/>
  <c r="Z60" i="19"/>
  <c r="Z72" i="19"/>
  <c r="Z84" i="19"/>
  <c r="Z96" i="19"/>
  <c r="Z108" i="19"/>
  <c r="Z120" i="19"/>
  <c r="Z132" i="19"/>
  <c r="Z144" i="19"/>
  <c r="Z156" i="19"/>
  <c r="Z168" i="19"/>
  <c r="Z180" i="19"/>
  <c r="Z192" i="19"/>
  <c r="Z204" i="19"/>
  <c r="Z216" i="19"/>
  <c r="Z228" i="19"/>
  <c r="Z240" i="19"/>
  <c r="Z13" i="19"/>
  <c r="Z61" i="19"/>
  <c r="Z73" i="19"/>
  <c r="Z85" i="19"/>
  <c r="Z97" i="19"/>
  <c r="Z14" i="19"/>
  <c r="Z86" i="19"/>
  <c r="Z135" i="19"/>
  <c r="Z183" i="19"/>
  <c r="Z231" i="19"/>
  <c r="Z15" i="19"/>
  <c r="Z87" i="19"/>
  <c r="Z145" i="19"/>
  <c r="Z193" i="19"/>
  <c r="Z241" i="19"/>
  <c r="Z26" i="19"/>
  <c r="Z98" i="19"/>
  <c r="Z146" i="19"/>
  <c r="Z194" i="19"/>
  <c r="Z242" i="19"/>
  <c r="Z27" i="19"/>
  <c r="Z99" i="19"/>
  <c r="Z147" i="19"/>
  <c r="Z195" i="19"/>
  <c r="Z243" i="19"/>
  <c r="Z38" i="19"/>
  <c r="Z109" i="19"/>
  <c r="Z157" i="19"/>
  <c r="Z205" i="19"/>
  <c r="Z39" i="19"/>
  <c r="Z110" i="19"/>
  <c r="Z158" i="19"/>
  <c r="Z206" i="19"/>
  <c r="Z50" i="19"/>
  <c r="Z111" i="19"/>
  <c r="Z159" i="19"/>
  <c r="Z207" i="19"/>
  <c r="Z51" i="19"/>
  <c r="Z169" i="19"/>
  <c r="Z217" i="19"/>
  <c r="Z121" i="19"/>
  <c r="Z62" i="19"/>
  <c r="Z122" i="19"/>
  <c r="Z170" i="19"/>
  <c r="Z218" i="19"/>
  <c r="Z63" i="19"/>
  <c r="Z123" i="19"/>
  <c r="Z171" i="19"/>
  <c r="Z219" i="19"/>
  <c r="Z74" i="19"/>
  <c r="Z181" i="19"/>
  <c r="Z229" i="19"/>
  <c r="Z75" i="19"/>
  <c r="Z134" i="19"/>
  <c r="Z182" i="19"/>
  <c r="Z230" i="19"/>
  <c r="Z133" i="19"/>
  <c r="AD245" i="19"/>
  <c r="AP245" i="19" s="1"/>
  <c r="T7" i="19"/>
  <c r="AF7" i="19" s="1"/>
  <c r="AR7" i="19" s="1"/>
  <c r="AE245" i="19"/>
  <c r="AQ245" i="19" s="1"/>
  <c r="V7" i="19"/>
  <c r="AH7" i="19" s="1"/>
  <c r="AT7" i="19" s="1"/>
  <c r="X8" i="19"/>
  <c r="AJ8" i="19" s="1"/>
  <c r="AV8" i="19" s="1"/>
  <c r="AC245" i="19"/>
  <c r="AO245" i="19" s="1"/>
  <c r="S8" i="19"/>
  <c r="AE8" i="19" s="1"/>
  <c r="AQ8" i="19" s="1"/>
  <c r="V9" i="19"/>
  <c r="AH9" i="19" s="1"/>
  <c r="AT9" i="19" s="1"/>
  <c r="X10" i="19"/>
  <c r="AJ10" i="19" s="1"/>
  <c r="AV10" i="19" s="1"/>
  <c r="P12" i="19"/>
  <c r="AB12" i="19" s="1"/>
  <c r="AN12" i="19" s="1"/>
  <c r="R13" i="19"/>
  <c r="T14" i="19"/>
  <c r="AF14" i="19" s="1"/>
  <c r="AR14" i="19" s="1"/>
  <c r="V15" i="19"/>
  <c r="AH15" i="19" s="1"/>
  <c r="AT15" i="19" s="1"/>
  <c r="X16" i="19"/>
  <c r="AJ16" i="19" s="1"/>
  <c r="AV16" i="19" s="1"/>
  <c r="P18" i="19"/>
  <c r="AB18" i="19" s="1"/>
  <c r="AN18" i="19" s="1"/>
  <c r="R19" i="19"/>
  <c r="AD19" i="19" s="1"/>
  <c r="AP19" i="19" s="1"/>
  <c r="T20" i="19"/>
  <c r="AF20" i="19" s="1"/>
  <c r="AR20" i="19" s="1"/>
  <c r="V21" i="19"/>
  <c r="AH21" i="19" s="1"/>
  <c r="AT21" i="19" s="1"/>
  <c r="X22" i="19"/>
  <c r="AJ22" i="19" s="1"/>
  <c r="AV22" i="19" s="1"/>
  <c r="P24" i="19"/>
  <c r="AB24" i="19" s="1"/>
  <c r="AN24" i="19" s="1"/>
  <c r="R25" i="19"/>
  <c r="T26" i="19"/>
  <c r="AF26" i="19" s="1"/>
  <c r="AR26" i="19" s="1"/>
  <c r="V27" i="19"/>
  <c r="AH27" i="19" s="1"/>
  <c r="AT27" i="19" s="1"/>
  <c r="X28" i="19"/>
  <c r="AJ28" i="19" s="1"/>
  <c r="AV28" i="19" s="1"/>
  <c r="P30" i="19"/>
  <c r="R31" i="19"/>
  <c r="T32" i="19"/>
  <c r="AF32" i="19" s="1"/>
  <c r="AR32" i="19" s="1"/>
  <c r="V33" i="19"/>
  <c r="AH33" i="19" s="1"/>
  <c r="AT33" i="19" s="1"/>
  <c r="X34" i="19"/>
  <c r="AJ34" i="19" s="1"/>
  <c r="AV34" i="19" s="1"/>
  <c r="P36" i="19"/>
  <c r="AB36" i="19" s="1"/>
  <c r="AN36" i="19" s="1"/>
  <c r="R37" i="19"/>
  <c r="AD37" i="19" s="1"/>
  <c r="AP37" i="19" s="1"/>
  <c r="T38" i="19"/>
  <c r="AF38" i="19" s="1"/>
  <c r="AR38" i="19" s="1"/>
  <c r="V39" i="19"/>
  <c r="AH39" i="19" s="1"/>
  <c r="AT39" i="19" s="1"/>
  <c r="X40" i="19"/>
  <c r="AJ40" i="19" s="1"/>
  <c r="AV40" i="19" s="1"/>
  <c r="P42" i="19"/>
  <c r="P7" i="19"/>
  <c r="AB7" i="19" s="1"/>
  <c r="AN7" i="19" s="1"/>
  <c r="T8" i="19"/>
  <c r="AF8" i="19" s="1"/>
  <c r="AR8" i="19" s="1"/>
  <c r="W9" i="19"/>
  <c r="AI9" i="19" s="1"/>
  <c r="AU9" i="19" s="1"/>
  <c r="Y10" i="19"/>
  <c r="AK10" i="19" s="1"/>
  <c r="AW10" i="19" s="1"/>
  <c r="Q12" i="19"/>
  <c r="AC12" i="19" s="1"/>
  <c r="AO12" i="19" s="1"/>
  <c r="S13" i="19"/>
  <c r="AE13" i="19" s="1"/>
  <c r="AQ13" i="19" s="1"/>
  <c r="U14" i="19"/>
  <c r="AG14" i="19" s="1"/>
  <c r="AS14" i="19" s="1"/>
  <c r="W15" i="19"/>
  <c r="AI15" i="19" s="1"/>
  <c r="AU15" i="19" s="1"/>
  <c r="Y16" i="19"/>
  <c r="AK16" i="19" s="1"/>
  <c r="AW16" i="19" s="1"/>
  <c r="Q18" i="19"/>
  <c r="S19" i="19"/>
  <c r="U20" i="19"/>
  <c r="AG20" i="19" s="1"/>
  <c r="AS20" i="19" s="1"/>
  <c r="W21" i="19"/>
  <c r="AI21" i="19" s="1"/>
  <c r="AU21" i="19" s="1"/>
  <c r="Y22" i="19"/>
  <c r="AK22" i="19" s="1"/>
  <c r="AW22" i="19" s="1"/>
  <c r="Q24" i="19"/>
  <c r="S25" i="19"/>
  <c r="AE25" i="19" s="1"/>
  <c r="AQ25" i="19" s="1"/>
  <c r="U26" i="19"/>
  <c r="AG26" i="19" s="1"/>
  <c r="AS26" i="19" s="1"/>
  <c r="W27" i="19"/>
  <c r="AI27" i="19" s="1"/>
  <c r="AU27" i="19" s="1"/>
  <c r="Y28" i="19"/>
  <c r="AK28" i="19" s="1"/>
  <c r="AW28" i="19" s="1"/>
  <c r="Q30" i="19"/>
  <c r="AC30" i="19" s="1"/>
  <c r="AO30" i="19" s="1"/>
  <c r="Q7" i="19"/>
  <c r="AC7" i="19" s="1"/>
  <c r="AO7" i="19" s="1"/>
  <c r="U8" i="19"/>
  <c r="AG8" i="19" s="1"/>
  <c r="AS8" i="19" s="1"/>
  <c r="X9" i="19"/>
  <c r="AJ9" i="19" s="1"/>
  <c r="AV9" i="19" s="1"/>
  <c r="P11" i="19"/>
  <c r="AB11" i="19" s="1"/>
  <c r="AN11" i="19" s="1"/>
  <c r="R12" i="19"/>
  <c r="AD12" i="19" s="1"/>
  <c r="AP12" i="19" s="1"/>
  <c r="T13" i="19"/>
  <c r="AF13" i="19" s="1"/>
  <c r="AR13" i="19" s="1"/>
  <c r="V14" i="19"/>
  <c r="AH14" i="19" s="1"/>
  <c r="AT14" i="19" s="1"/>
  <c r="X15" i="19"/>
  <c r="AJ15" i="19" s="1"/>
  <c r="AV15" i="19" s="1"/>
  <c r="P17" i="19"/>
  <c r="AB17" i="19" s="1"/>
  <c r="AN17" i="19" s="1"/>
  <c r="R18" i="19"/>
  <c r="AD18" i="19" s="1"/>
  <c r="AP18" i="19" s="1"/>
  <c r="T19" i="19"/>
  <c r="AF19" i="19" s="1"/>
  <c r="AR19" i="19" s="1"/>
  <c r="V20" i="19"/>
  <c r="AH20" i="19" s="1"/>
  <c r="AT20" i="19" s="1"/>
  <c r="X21" i="19"/>
  <c r="AJ21" i="19" s="1"/>
  <c r="AV21" i="19" s="1"/>
  <c r="P23" i="19"/>
  <c r="R24" i="19"/>
  <c r="T25" i="19"/>
  <c r="AF25" i="19" s="1"/>
  <c r="AR25" i="19" s="1"/>
  <c r="V26" i="19"/>
  <c r="AH26" i="19" s="1"/>
  <c r="AT26" i="19" s="1"/>
  <c r="X27" i="19"/>
  <c r="AJ27" i="19" s="1"/>
  <c r="AV27" i="19" s="1"/>
  <c r="P29" i="19"/>
  <c r="AB29" i="19" s="1"/>
  <c r="AN29" i="19" s="1"/>
  <c r="R30" i="19"/>
  <c r="AD30" i="19" s="1"/>
  <c r="AP30" i="19" s="1"/>
  <c r="U7" i="19"/>
  <c r="AG7" i="19" s="1"/>
  <c r="AS7" i="19" s="1"/>
  <c r="R9" i="19"/>
  <c r="AD9" i="19" s="1"/>
  <c r="AP9" i="19" s="1"/>
  <c r="W10" i="19"/>
  <c r="AI10" i="19" s="1"/>
  <c r="AU10" i="19" s="1"/>
  <c r="U12" i="19"/>
  <c r="AG12" i="19" s="1"/>
  <c r="AS12" i="19" s="1"/>
  <c r="P14" i="19"/>
  <c r="AB14" i="19" s="1"/>
  <c r="AN14" i="19" s="1"/>
  <c r="U15" i="19"/>
  <c r="AG15" i="19" s="1"/>
  <c r="AS15" i="19" s="1"/>
  <c r="S17" i="19"/>
  <c r="X18" i="19"/>
  <c r="AJ18" i="19" s="1"/>
  <c r="AV18" i="19" s="1"/>
  <c r="S20" i="19"/>
  <c r="AE20" i="19" s="1"/>
  <c r="AQ20" i="19" s="1"/>
  <c r="Q22" i="19"/>
  <c r="V23" i="19"/>
  <c r="AH23" i="19" s="1"/>
  <c r="AT23" i="19" s="1"/>
  <c r="Q25" i="19"/>
  <c r="Y26" i="19"/>
  <c r="AK26" i="19" s="1"/>
  <c r="AW26" i="19" s="1"/>
  <c r="T28" i="19"/>
  <c r="AF28" i="19" s="1"/>
  <c r="AR28" i="19" s="1"/>
  <c r="Y29" i="19"/>
  <c r="AK29" i="19" s="1"/>
  <c r="AW29" i="19" s="1"/>
  <c r="U31" i="19"/>
  <c r="AG31" i="19" s="1"/>
  <c r="AS31" i="19" s="1"/>
  <c r="X32" i="19"/>
  <c r="AJ32" i="19" s="1"/>
  <c r="AV32" i="19" s="1"/>
  <c r="Q34" i="19"/>
  <c r="T35" i="19"/>
  <c r="AF35" i="19" s="1"/>
  <c r="AR35" i="19" s="1"/>
  <c r="W36" i="19"/>
  <c r="AI36" i="19" s="1"/>
  <c r="AU36" i="19" s="1"/>
  <c r="P38" i="19"/>
  <c r="S39" i="19"/>
  <c r="V40" i="19"/>
  <c r="AH40" i="19" s="1"/>
  <c r="AT40" i="19" s="1"/>
  <c r="Y41" i="19"/>
  <c r="AK41" i="19" s="1"/>
  <c r="AW41" i="19" s="1"/>
  <c r="R43" i="19"/>
  <c r="T44" i="19"/>
  <c r="AF44" i="19" s="1"/>
  <c r="AR44" i="19" s="1"/>
  <c r="V45" i="19"/>
  <c r="AH45" i="19" s="1"/>
  <c r="AT45" i="19" s="1"/>
  <c r="X46" i="19"/>
  <c r="AJ46" i="19" s="1"/>
  <c r="AV46" i="19" s="1"/>
  <c r="P48" i="19"/>
  <c r="R49" i="19"/>
  <c r="T50" i="19"/>
  <c r="AF50" i="19" s="1"/>
  <c r="AR50" i="19" s="1"/>
  <c r="V51" i="19"/>
  <c r="AH51" i="19" s="1"/>
  <c r="AT51" i="19" s="1"/>
  <c r="X52" i="19"/>
  <c r="AJ52" i="19" s="1"/>
  <c r="AV52" i="19" s="1"/>
  <c r="P54" i="19"/>
  <c r="R55" i="19"/>
  <c r="AD55" i="19" s="1"/>
  <c r="AP55" i="19" s="1"/>
  <c r="T56" i="19"/>
  <c r="AF56" i="19" s="1"/>
  <c r="AR56" i="19" s="1"/>
  <c r="V57" i="19"/>
  <c r="AH57" i="19" s="1"/>
  <c r="AT57" i="19" s="1"/>
  <c r="X58" i="19"/>
  <c r="AJ58" i="19" s="1"/>
  <c r="AV58" i="19" s="1"/>
  <c r="P60" i="19"/>
  <c r="R61" i="19"/>
  <c r="T62" i="19"/>
  <c r="AF62" i="19" s="1"/>
  <c r="AR62" i="19" s="1"/>
  <c r="V63" i="19"/>
  <c r="AH63" i="19" s="1"/>
  <c r="AT63" i="19" s="1"/>
  <c r="X64" i="19"/>
  <c r="AJ64" i="19" s="1"/>
  <c r="AV64" i="19" s="1"/>
  <c r="P66" i="19"/>
  <c r="R67" i="19"/>
  <c r="T68" i="19"/>
  <c r="AF68" i="19" s="1"/>
  <c r="AR68" i="19" s="1"/>
  <c r="V69" i="19"/>
  <c r="AH69" i="19" s="1"/>
  <c r="AT69" i="19" s="1"/>
  <c r="X70" i="19"/>
  <c r="AJ70" i="19" s="1"/>
  <c r="AV70" i="19" s="1"/>
  <c r="P72" i="19"/>
  <c r="R73" i="19"/>
  <c r="T74" i="19"/>
  <c r="AF74" i="19" s="1"/>
  <c r="AR74" i="19" s="1"/>
  <c r="V75" i="19"/>
  <c r="AH75" i="19" s="1"/>
  <c r="AT75" i="19" s="1"/>
  <c r="X76" i="19"/>
  <c r="AJ76" i="19" s="1"/>
  <c r="AV76" i="19" s="1"/>
  <c r="P78" i="19"/>
  <c r="R79" i="19"/>
  <c r="T80" i="19"/>
  <c r="AF80" i="19" s="1"/>
  <c r="AR80" i="19" s="1"/>
  <c r="V81" i="19"/>
  <c r="AH81" i="19" s="1"/>
  <c r="AT81" i="19" s="1"/>
  <c r="X82" i="19"/>
  <c r="AJ82" i="19" s="1"/>
  <c r="AV82" i="19" s="1"/>
  <c r="P84" i="19"/>
  <c r="R85" i="19"/>
  <c r="T86" i="19"/>
  <c r="AF86" i="19" s="1"/>
  <c r="AR86" i="19" s="1"/>
  <c r="W7" i="19"/>
  <c r="AI7" i="19" s="1"/>
  <c r="AU7" i="19" s="1"/>
  <c r="S9" i="19"/>
  <c r="AE9" i="19" s="1"/>
  <c r="AQ9" i="19" s="1"/>
  <c r="Q11" i="19"/>
  <c r="AC11" i="19" s="1"/>
  <c r="AO11" i="19" s="1"/>
  <c r="V12" i="19"/>
  <c r="AH12" i="19" s="1"/>
  <c r="AT12" i="19" s="1"/>
  <c r="Q14" i="19"/>
  <c r="Y15" i="19"/>
  <c r="AK15" i="19" s="1"/>
  <c r="AW15" i="19" s="1"/>
  <c r="T17" i="19"/>
  <c r="AF17" i="19" s="1"/>
  <c r="AR17" i="19" s="1"/>
  <c r="Y18" i="19"/>
  <c r="AK18" i="19" s="1"/>
  <c r="AW18" i="19" s="1"/>
  <c r="W20" i="19"/>
  <c r="AI20" i="19" s="1"/>
  <c r="AU20" i="19" s="1"/>
  <c r="R22" i="19"/>
  <c r="AD22" i="19" s="1"/>
  <c r="AP22" i="19" s="1"/>
  <c r="W23" i="19"/>
  <c r="AI23" i="19" s="1"/>
  <c r="AU23" i="19" s="1"/>
  <c r="U25" i="19"/>
  <c r="AG25" i="19" s="1"/>
  <c r="AS25" i="19" s="1"/>
  <c r="P27" i="19"/>
  <c r="AB27" i="19" s="1"/>
  <c r="AN27" i="19" s="1"/>
  <c r="U28" i="19"/>
  <c r="AG28" i="19" s="1"/>
  <c r="AS28" i="19" s="1"/>
  <c r="S30" i="19"/>
  <c r="AE30" i="19" s="1"/>
  <c r="AQ30" i="19" s="1"/>
  <c r="V31" i="19"/>
  <c r="AH31" i="19" s="1"/>
  <c r="AT31" i="19" s="1"/>
  <c r="Y32" i="19"/>
  <c r="AK32" i="19" s="1"/>
  <c r="AW32" i="19" s="1"/>
  <c r="R34" i="19"/>
  <c r="AD34" i="19" s="1"/>
  <c r="AP34" i="19" s="1"/>
  <c r="U35" i="19"/>
  <c r="AG35" i="19" s="1"/>
  <c r="AS35" i="19" s="1"/>
  <c r="X36" i="19"/>
  <c r="AJ36" i="19" s="1"/>
  <c r="AV36" i="19" s="1"/>
  <c r="Q38" i="19"/>
  <c r="T39" i="19"/>
  <c r="AF39" i="19" s="1"/>
  <c r="AR39" i="19" s="1"/>
  <c r="W40" i="19"/>
  <c r="AI40" i="19" s="1"/>
  <c r="AU40" i="19" s="1"/>
  <c r="Q42" i="19"/>
  <c r="S43" i="19"/>
  <c r="U44" i="19"/>
  <c r="AG44" i="19" s="1"/>
  <c r="AS44" i="19" s="1"/>
  <c r="W45" i="19"/>
  <c r="AI45" i="19" s="1"/>
  <c r="AU45" i="19" s="1"/>
  <c r="Y46" i="19"/>
  <c r="AK46" i="19" s="1"/>
  <c r="AW46" i="19" s="1"/>
  <c r="Q48" i="19"/>
  <c r="S49" i="19"/>
  <c r="AE49" i="19" s="1"/>
  <c r="AQ49" i="19" s="1"/>
  <c r="U50" i="19"/>
  <c r="AG50" i="19" s="1"/>
  <c r="AS50" i="19" s="1"/>
  <c r="W51" i="19"/>
  <c r="AI51" i="19" s="1"/>
  <c r="AU51" i="19" s="1"/>
  <c r="Y52" i="19"/>
  <c r="AK52" i="19" s="1"/>
  <c r="AW52" i="19" s="1"/>
  <c r="Q54" i="19"/>
  <c r="AC54" i="19" s="1"/>
  <c r="AO54" i="19" s="1"/>
  <c r="S55" i="19"/>
  <c r="AE55" i="19" s="1"/>
  <c r="AQ55" i="19" s="1"/>
  <c r="U56" i="19"/>
  <c r="AG56" i="19" s="1"/>
  <c r="AS56" i="19" s="1"/>
  <c r="W57" i="19"/>
  <c r="AI57" i="19" s="1"/>
  <c r="AU57" i="19" s="1"/>
  <c r="Y58" i="19"/>
  <c r="AK58" i="19" s="1"/>
  <c r="AW58" i="19" s="1"/>
  <c r="Q60" i="19"/>
  <c r="S61" i="19"/>
  <c r="U62" i="19"/>
  <c r="AG62" i="19" s="1"/>
  <c r="AS62" i="19" s="1"/>
  <c r="W63" i="19"/>
  <c r="AI63" i="19" s="1"/>
  <c r="AU63" i="19" s="1"/>
  <c r="Y64" i="19"/>
  <c r="AK64" i="19" s="1"/>
  <c r="AW64" i="19" s="1"/>
  <c r="Q66" i="19"/>
  <c r="X7" i="19"/>
  <c r="AJ7" i="19" s="1"/>
  <c r="AV7" i="19" s="1"/>
  <c r="T9" i="19"/>
  <c r="AF9" i="19" s="1"/>
  <c r="AR9" i="19" s="1"/>
  <c r="R11" i="19"/>
  <c r="AD11" i="19" s="1"/>
  <c r="AP11" i="19" s="1"/>
  <c r="W12" i="19"/>
  <c r="AI12" i="19" s="1"/>
  <c r="AU12" i="19" s="1"/>
  <c r="R14" i="19"/>
  <c r="AD14" i="19" s="1"/>
  <c r="AP14" i="19" s="1"/>
  <c r="P16" i="19"/>
  <c r="AB16" i="19" s="1"/>
  <c r="AN16" i="19" s="1"/>
  <c r="U17" i="19"/>
  <c r="AG17" i="19" s="1"/>
  <c r="AS17" i="19" s="1"/>
  <c r="P19" i="19"/>
  <c r="AB19" i="19" s="1"/>
  <c r="AN19" i="19" s="1"/>
  <c r="X20" i="19"/>
  <c r="AJ20" i="19" s="1"/>
  <c r="AV20" i="19" s="1"/>
  <c r="S22" i="19"/>
  <c r="AE22" i="19" s="1"/>
  <c r="AQ22" i="19" s="1"/>
  <c r="X23" i="19"/>
  <c r="AJ23" i="19" s="1"/>
  <c r="AV23" i="19" s="1"/>
  <c r="V25" i="19"/>
  <c r="AH25" i="19" s="1"/>
  <c r="AT25" i="19" s="1"/>
  <c r="Q27" i="19"/>
  <c r="V28" i="19"/>
  <c r="AH28" i="19" s="1"/>
  <c r="AT28" i="19" s="1"/>
  <c r="T30" i="19"/>
  <c r="AF30" i="19" s="1"/>
  <c r="AR30" i="19" s="1"/>
  <c r="W31" i="19"/>
  <c r="AI31" i="19" s="1"/>
  <c r="AU31" i="19" s="1"/>
  <c r="P33" i="19"/>
  <c r="S34" i="19"/>
  <c r="AE34" i="19" s="1"/>
  <c r="AQ34" i="19" s="1"/>
  <c r="V35" i="19"/>
  <c r="AH35" i="19" s="1"/>
  <c r="AT35" i="19" s="1"/>
  <c r="Y36" i="19"/>
  <c r="AK36" i="19" s="1"/>
  <c r="AW36" i="19" s="1"/>
  <c r="R38" i="19"/>
  <c r="U39" i="19"/>
  <c r="AG39" i="19" s="1"/>
  <c r="AS39" i="19" s="1"/>
  <c r="Y40" i="19"/>
  <c r="AK40" i="19" s="1"/>
  <c r="AW40" i="19" s="1"/>
  <c r="R42" i="19"/>
  <c r="T43" i="19"/>
  <c r="AF43" i="19" s="1"/>
  <c r="AR43" i="19" s="1"/>
  <c r="V44" i="19"/>
  <c r="AH44" i="19" s="1"/>
  <c r="AT44" i="19" s="1"/>
  <c r="X45" i="19"/>
  <c r="AJ45" i="19" s="1"/>
  <c r="AV45" i="19" s="1"/>
  <c r="P47" i="19"/>
  <c r="R48" i="19"/>
  <c r="T49" i="19"/>
  <c r="AF49" i="19" s="1"/>
  <c r="AR49" i="19" s="1"/>
  <c r="V50" i="19"/>
  <c r="AH50" i="19" s="1"/>
  <c r="AT50" i="19" s="1"/>
  <c r="X51" i="19"/>
  <c r="AJ51" i="19" s="1"/>
  <c r="AV51" i="19" s="1"/>
  <c r="P53" i="19"/>
  <c r="R54" i="19"/>
  <c r="AD54" i="19" s="1"/>
  <c r="AP54" i="19" s="1"/>
  <c r="T55" i="19"/>
  <c r="AF55" i="19" s="1"/>
  <c r="AR55" i="19" s="1"/>
  <c r="V56" i="19"/>
  <c r="AH56" i="19" s="1"/>
  <c r="AT56" i="19" s="1"/>
  <c r="X57" i="19"/>
  <c r="AJ57" i="19" s="1"/>
  <c r="AV57" i="19" s="1"/>
  <c r="P59" i="19"/>
  <c r="R60" i="19"/>
  <c r="T61" i="19"/>
  <c r="AF61" i="19" s="1"/>
  <c r="AR61" i="19" s="1"/>
  <c r="V62" i="19"/>
  <c r="AH62" i="19" s="1"/>
  <c r="AT62" i="19" s="1"/>
  <c r="X63" i="19"/>
  <c r="AJ63" i="19" s="1"/>
  <c r="AV63" i="19" s="1"/>
  <c r="P65" i="19"/>
  <c r="R66" i="19"/>
  <c r="T67" i="19"/>
  <c r="AF67" i="19" s="1"/>
  <c r="AR67" i="19" s="1"/>
  <c r="Q9" i="19"/>
  <c r="AC9" i="19" s="1"/>
  <c r="AO9" i="19" s="1"/>
  <c r="U11" i="19"/>
  <c r="AG11" i="19" s="1"/>
  <c r="AS11" i="19" s="1"/>
  <c r="V13" i="19"/>
  <c r="AH13" i="19" s="1"/>
  <c r="AT13" i="19" s="1"/>
  <c r="T15" i="19"/>
  <c r="AF15" i="19" s="1"/>
  <c r="AR15" i="19" s="1"/>
  <c r="X17" i="19"/>
  <c r="AJ17" i="19" s="1"/>
  <c r="AV17" i="19" s="1"/>
  <c r="Y19" i="19"/>
  <c r="AK19" i="19" s="1"/>
  <c r="AW19" i="19" s="1"/>
  <c r="P22" i="19"/>
  <c r="T24" i="19"/>
  <c r="AF24" i="19" s="1"/>
  <c r="AR24" i="19" s="1"/>
  <c r="R26" i="19"/>
  <c r="AD26" i="19" s="1"/>
  <c r="AP26" i="19" s="1"/>
  <c r="S28" i="19"/>
  <c r="AE28" i="19" s="1"/>
  <c r="AQ28" i="19" s="1"/>
  <c r="W30" i="19"/>
  <c r="AI30" i="19" s="1"/>
  <c r="AU30" i="19" s="1"/>
  <c r="S32" i="19"/>
  <c r="P34" i="19"/>
  <c r="AB34" i="19" s="1"/>
  <c r="AN34" i="19" s="1"/>
  <c r="Y35" i="19"/>
  <c r="AK35" i="19" s="1"/>
  <c r="AW35" i="19" s="1"/>
  <c r="V37" i="19"/>
  <c r="AH37" i="19" s="1"/>
  <c r="AT37" i="19" s="1"/>
  <c r="R39" i="19"/>
  <c r="R41" i="19"/>
  <c r="X42" i="19"/>
  <c r="AJ42" i="19" s="1"/>
  <c r="AV42" i="19" s="1"/>
  <c r="S44" i="19"/>
  <c r="Q46" i="19"/>
  <c r="AC46" i="19" s="1"/>
  <c r="AO46" i="19" s="1"/>
  <c r="V47" i="19"/>
  <c r="AH47" i="19" s="1"/>
  <c r="AT47" i="19" s="1"/>
  <c r="Q49" i="19"/>
  <c r="AC49" i="19" s="1"/>
  <c r="AO49" i="19" s="1"/>
  <c r="Y50" i="19"/>
  <c r="AK50" i="19" s="1"/>
  <c r="AW50" i="19" s="1"/>
  <c r="T52" i="19"/>
  <c r="AF52" i="19" s="1"/>
  <c r="AR52" i="19" s="1"/>
  <c r="Y53" i="19"/>
  <c r="AK53" i="19" s="1"/>
  <c r="AW53" i="19" s="1"/>
  <c r="W55" i="19"/>
  <c r="AI55" i="19" s="1"/>
  <c r="AU55" i="19" s="1"/>
  <c r="R57" i="19"/>
  <c r="AD57" i="19" s="1"/>
  <c r="AP57" i="19" s="1"/>
  <c r="W58" i="19"/>
  <c r="AI58" i="19" s="1"/>
  <c r="AU58" i="19" s="1"/>
  <c r="U60" i="19"/>
  <c r="AG60" i="19" s="1"/>
  <c r="AS60" i="19" s="1"/>
  <c r="P62" i="19"/>
  <c r="U63" i="19"/>
  <c r="AG63" i="19" s="1"/>
  <c r="AS63" i="19" s="1"/>
  <c r="S65" i="19"/>
  <c r="X66" i="19"/>
  <c r="AJ66" i="19" s="1"/>
  <c r="AV66" i="19" s="1"/>
  <c r="R68" i="19"/>
  <c r="U69" i="19"/>
  <c r="AG69" i="19" s="1"/>
  <c r="AS69" i="19" s="1"/>
  <c r="Y70" i="19"/>
  <c r="AK70" i="19" s="1"/>
  <c r="AW70" i="19" s="1"/>
  <c r="R72" i="19"/>
  <c r="U73" i="19"/>
  <c r="AG73" i="19" s="1"/>
  <c r="AS73" i="19" s="1"/>
  <c r="X74" i="19"/>
  <c r="AJ74" i="19" s="1"/>
  <c r="AV74" i="19" s="1"/>
  <c r="Q76" i="19"/>
  <c r="T77" i="19"/>
  <c r="AF77" i="19" s="1"/>
  <c r="AR77" i="19" s="1"/>
  <c r="W78" i="19"/>
  <c r="AI78" i="19" s="1"/>
  <c r="AU78" i="19" s="1"/>
  <c r="P80" i="19"/>
  <c r="S81" i="19"/>
  <c r="V82" i="19"/>
  <c r="AH82" i="19" s="1"/>
  <c r="AT82" i="19" s="1"/>
  <c r="Y83" i="19"/>
  <c r="AK83" i="19" s="1"/>
  <c r="AW83" i="19" s="1"/>
  <c r="S85" i="19"/>
  <c r="V86" i="19"/>
  <c r="AH86" i="19" s="1"/>
  <c r="AT86" i="19" s="1"/>
  <c r="X87" i="19"/>
  <c r="AJ87" i="19" s="1"/>
  <c r="AV87" i="19" s="1"/>
  <c r="P89" i="19"/>
  <c r="R90" i="19"/>
  <c r="T91" i="19"/>
  <c r="AF91" i="19" s="1"/>
  <c r="AR91" i="19" s="1"/>
  <c r="V92" i="19"/>
  <c r="AH92" i="19" s="1"/>
  <c r="AT92" i="19" s="1"/>
  <c r="X93" i="19"/>
  <c r="AJ93" i="19" s="1"/>
  <c r="AV93" i="19" s="1"/>
  <c r="P95" i="19"/>
  <c r="R96" i="19"/>
  <c r="T97" i="19"/>
  <c r="AF97" i="19" s="1"/>
  <c r="AR97" i="19" s="1"/>
  <c r="V98" i="19"/>
  <c r="AH98" i="19" s="1"/>
  <c r="AT98" i="19" s="1"/>
  <c r="X99" i="19"/>
  <c r="AJ99" i="19" s="1"/>
  <c r="AV99" i="19" s="1"/>
  <c r="P101" i="19"/>
  <c r="R102" i="19"/>
  <c r="T103" i="19"/>
  <c r="AF103" i="19" s="1"/>
  <c r="AR103" i="19" s="1"/>
  <c r="V104" i="19"/>
  <c r="AH104" i="19" s="1"/>
  <c r="AT104" i="19" s="1"/>
  <c r="X105" i="19"/>
  <c r="AJ105" i="19" s="1"/>
  <c r="AV105" i="19" s="1"/>
  <c r="P107" i="19"/>
  <c r="R108" i="19"/>
  <c r="T109" i="19"/>
  <c r="AF109" i="19" s="1"/>
  <c r="AR109" i="19" s="1"/>
  <c r="V110" i="19"/>
  <c r="AH110" i="19" s="1"/>
  <c r="AT110" i="19" s="1"/>
  <c r="X111" i="19"/>
  <c r="AJ111" i="19" s="1"/>
  <c r="AV111" i="19" s="1"/>
  <c r="P113" i="19"/>
  <c r="R114" i="19"/>
  <c r="T115" i="19"/>
  <c r="AF115" i="19" s="1"/>
  <c r="AR115" i="19" s="1"/>
  <c r="V116" i="19"/>
  <c r="AH116" i="19" s="1"/>
  <c r="AT116" i="19" s="1"/>
  <c r="X117" i="19"/>
  <c r="AJ117" i="19" s="1"/>
  <c r="AV117" i="19" s="1"/>
  <c r="P119" i="19"/>
  <c r="R120" i="19"/>
  <c r="T121" i="19"/>
  <c r="AF121" i="19" s="1"/>
  <c r="AR121" i="19" s="1"/>
  <c r="V122" i="19"/>
  <c r="AH122" i="19" s="1"/>
  <c r="AT122" i="19" s="1"/>
  <c r="X123" i="19"/>
  <c r="AJ123" i="19" s="1"/>
  <c r="AV123" i="19" s="1"/>
  <c r="P125" i="19"/>
  <c r="R126" i="19"/>
  <c r="T127" i="19"/>
  <c r="AF127" i="19" s="1"/>
  <c r="AR127" i="19" s="1"/>
  <c r="V128" i="19"/>
  <c r="AH128" i="19" s="1"/>
  <c r="AT128" i="19" s="1"/>
  <c r="X129" i="19"/>
  <c r="AJ129" i="19" s="1"/>
  <c r="AV129" i="19" s="1"/>
  <c r="P131" i="19"/>
  <c r="R132" i="19"/>
  <c r="T133" i="19"/>
  <c r="AF133" i="19" s="1"/>
  <c r="AR133" i="19" s="1"/>
  <c r="V134" i="19"/>
  <c r="AH134" i="19" s="1"/>
  <c r="AT134" i="19" s="1"/>
  <c r="X135" i="19"/>
  <c r="AJ135" i="19" s="1"/>
  <c r="AV135" i="19" s="1"/>
  <c r="P137" i="19"/>
  <c r="R138" i="19"/>
  <c r="T139" i="19"/>
  <c r="AF139" i="19" s="1"/>
  <c r="AR139" i="19" s="1"/>
  <c r="V140" i="19"/>
  <c r="AH140" i="19" s="1"/>
  <c r="AT140" i="19" s="1"/>
  <c r="X141" i="19"/>
  <c r="AJ141" i="19" s="1"/>
  <c r="AV141" i="19" s="1"/>
  <c r="P143" i="19"/>
  <c r="R144" i="19"/>
  <c r="T145" i="19"/>
  <c r="AF145" i="19" s="1"/>
  <c r="AR145" i="19" s="1"/>
  <c r="V146" i="19"/>
  <c r="AH146" i="19" s="1"/>
  <c r="AT146" i="19" s="1"/>
  <c r="X147" i="19"/>
  <c r="AJ147" i="19" s="1"/>
  <c r="AV147" i="19" s="1"/>
  <c r="P149" i="19"/>
  <c r="R150" i="19"/>
  <c r="T151" i="19"/>
  <c r="AF151" i="19" s="1"/>
  <c r="AR151" i="19" s="1"/>
  <c r="V152" i="19"/>
  <c r="AH152" i="19" s="1"/>
  <c r="AT152" i="19" s="1"/>
  <c r="X153" i="19"/>
  <c r="AJ153" i="19" s="1"/>
  <c r="AV153" i="19" s="1"/>
  <c r="P155" i="19"/>
  <c r="R156" i="19"/>
  <c r="T157" i="19"/>
  <c r="AF157" i="19" s="1"/>
  <c r="AR157" i="19" s="1"/>
  <c r="V158" i="19"/>
  <c r="AH158" i="19" s="1"/>
  <c r="AT158" i="19" s="1"/>
  <c r="X159" i="19"/>
  <c r="AJ159" i="19" s="1"/>
  <c r="AV159" i="19" s="1"/>
  <c r="P161" i="19"/>
  <c r="R162" i="19"/>
  <c r="T163" i="19"/>
  <c r="AF163" i="19" s="1"/>
  <c r="AR163" i="19" s="1"/>
  <c r="V164" i="19"/>
  <c r="AH164" i="19" s="1"/>
  <c r="AT164" i="19" s="1"/>
  <c r="X165" i="19"/>
  <c r="AJ165" i="19" s="1"/>
  <c r="AV165" i="19" s="1"/>
  <c r="P167" i="19"/>
  <c r="R168" i="19"/>
  <c r="T169" i="19"/>
  <c r="AF169" i="19" s="1"/>
  <c r="AR169" i="19" s="1"/>
  <c r="V170" i="19"/>
  <c r="AH170" i="19" s="1"/>
  <c r="AT170" i="19" s="1"/>
  <c r="U9" i="19"/>
  <c r="AG9" i="19" s="1"/>
  <c r="AS9" i="19" s="1"/>
  <c r="V11" i="19"/>
  <c r="AH11" i="19" s="1"/>
  <c r="AT11" i="19" s="1"/>
  <c r="W13" i="19"/>
  <c r="AI13" i="19" s="1"/>
  <c r="AU13" i="19" s="1"/>
  <c r="Q16" i="19"/>
  <c r="Y17" i="19"/>
  <c r="AK17" i="19" s="1"/>
  <c r="AW17" i="19" s="1"/>
  <c r="P20" i="19"/>
  <c r="AB20" i="19" s="1"/>
  <c r="AN20" i="19" s="1"/>
  <c r="T22" i="19"/>
  <c r="AF22" i="19" s="1"/>
  <c r="AR22" i="19" s="1"/>
  <c r="U24" i="19"/>
  <c r="AG24" i="19" s="1"/>
  <c r="AS24" i="19" s="1"/>
  <c r="S26" i="19"/>
  <c r="W28" i="19"/>
  <c r="AI28" i="19" s="1"/>
  <c r="AU28" i="19" s="1"/>
  <c r="X30" i="19"/>
  <c r="AJ30" i="19" s="1"/>
  <c r="AV30" i="19" s="1"/>
  <c r="U32" i="19"/>
  <c r="AG32" i="19" s="1"/>
  <c r="AS32" i="19" s="1"/>
  <c r="T34" i="19"/>
  <c r="AF34" i="19" s="1"/>
  <c r="AR34" i="19" s="1"/>
  <c r="Q36" i="19"/>
  <c r="W37" i="19"/>
  <c r="AI37" i="19" s="1"/>
  <c r="AU37" i="19" s="1"/>
  <c r="W39" i="19"/>
  <c r="AI39" i="19" s="1"/>
  <c r="AU39" i="19" s="1"/>
  <c r="S41" i="19"/>
  <c r="Y42" i="19"/>
  <c r="AK42" i="19" s="1"/>
  <c r="AW42" i="19" s="1"/>
  <c r="W44" i="19"/>
  <c r="AI44" i="19" s="1"/>
  <c r="AU44" i="19" s="1"/>
  <c r="R46" i="19"/>
  <c r="AD46" i="19" s="1"/>
  <c r="AP46" i="19" s="1"/>
  <c r="W47" i="19"/>
  <c r="AI47" i="19" s="1"/>
  <c r="AU47" i="19" s="1"/>
  <c r="U49" i="19"/>
  <c r="AG49" i="19" s="1"/>
  <c r="AS49" i="19" s="1"/>
  <c r="P51" i="19"/>
  <c r="U52" i="19"/>
  <c r="AG52" i="19" s="1"/>
  <c r="AS52" i="19" s="1"/>
  <c r="S54" i="19"/>
  <c r="X55" i="19"/>
  <c r="AJ55" i="19" s="1"/>
  <c r="AV55" i="19" s="1"/>
  <c r="S57" i="19"/>
  <c r="AE57" i="19" s="1"/>
  <c r="AQ57" i="19" s="1"/>
  <c r="Q59" i="19"/>
  <c r="V60" i="19"/>
  <c r="AH60" i="19" s="1"/>
  <c r="AT60" i="19" s="1"/>
  <c r="Q62" i="19"/>
  <c r="Y63" i="19"/>
  <c r="AK63" i="19" s="1"/>
  <c r="AW63" i="19" s="1"/>
  <c r="T65" i="19"/>
  <c r="AF65" i="19" s="1"/>
  <c r="AR65" i="19" s="1"/>
  <c r="Y66" i="19"/>
  <c r="AK66" i="19" s="1"/>
  <c r="AW66" i="19" s="1"/>
  <c r="S68" i="19"/>
  <c r="W69" i="19"/>
  <c r="AI69" i="19" s="1"/>
  <c r="AU69" i="19" s="1"/>
  <c r="P71" i="19"/>
  <c r="S72" i="19"/>
  <c r="V73" i="19"/>
  <c r="AH73" i="19" s="1"/>
  <c r="AT73" i="19" s="1"/>
  <c r="Y74" i="19"/>
  <c r="AK74" i="19" s="1"/>
  <c r="AW74" i="19" s="1"/>
  <c r="R76" i="19"/>
  <c r="U77" i="19"/>
  <c r="AG77" i="19" s="1"/>
  <c r="AS77" i="19" s="1"/>
  <c r="X78" i="19"/>
  <c r="AJ78" i="19" s="1"/>
  <c r="AV78" i="19" s="1"/>
  <c r="Q80" i="19"/>
  <c r="T81" i="19"/>
  <c r="AF81" i="19" s="1"/>
  <c r="AR81" i="19" s="1"/>
  <c r="W82" i="19"/>
  <c r="AI82" i="19" s="1"/>
  <c r="AU82" i="19" s="1"/>
  <c r="Q84" i="19"/>
  <c r="T85" i="19"/>
  <c r="AF85" i="19" s="1"/>
  <c r="AR85" i="19" s="1"/>
  <c r="W86" i="19"/>
  <c r="AI86" i="19" s="1"/>
  <c r="AU86" i="19" s="1"/>
  <c r="Y87" i="19"/>
  <c r="AK87" i="19" s="1"/>
  <c r="AW87" i="19" s="1"/>
  <c r="Q89" i="19"/>
  <c r="S90" i="19"/>
  <c r="U91" i="19"/>
  <c r="AG91" i="19" s="1"/>
  <c r="AS91" i="19" s="1"/>
  <c r="W92" i="19"/>
  <c r="AI92" i="19" s="1"/>
  <c r="AU92" i="19" s="1"/>
  <c r="Y93" i="19"/>
  <c r="AK93" i="19" s="1"/>
  <c r="AW93" i="19" s="1"/>
  <c r="Q95" i="19"/>
  <c r="S96" i="19"/>
  <c r="U97" i="19"/>
  <c r="AG97" i="19" s="1"/>
  <c r="AS97" i="19" s="1"/>
  <c r="W98" i="19"/>
  <c r="AI98" i="19" s="1"/>
  <c r="AU98" i="19" s="1"/>
  <c r="Y99" i="19"/>
  <c r="AK99" i="19" s="1"/>
  <c r="AW99" i="19" s="1"/>
  <c r="Q101" i="19"/>
  <c r="S102" i="19"/>
  <c r="U103" i="19"/>
  <c r="AG103" i="19" s="1"/>
  <c r="AS103" i="19" s="1"/>
  <c r="W104" i="19"/>
  <c r="AI104" i="19" s="1"/>
  <c r="AU104" i="19" s="1"/>
  <c r="Y105" i="19"/>
  <c r="AK105" i="19" s="1"/>
  <c r="AW105" i="19" s="1"/>
  <c r="Q107" i="19"/>
  <c r="S108" i="19"/>
  <c r="U109" i="19"/>
  <c r="AG109" i="19" s="1"/>
  <c r="AS109" i="19" s="1"/>
  <c r="W110" i="19"/>
  <c r="AI110" i="19" s="1"/>
  <c r="AU110" i="19" s="1"/>
  <c r="Y111" i="19"/>
  <c r="AK111" i="19" s="1"/>
  <c r="AW111" i="19" s="1"/>
  <c r="Q113" i="19"/>
  <c r="S114" i="19"/>
  <c r="U115" i="19"/>
  <c r="AG115" i="19" s="1"/>
  <c r="AS115" i="19" s="1"/>
  <c r="W116" i="19"/>
  <c r="AI116" i="19" s="1"/>
  <c r="AU116" i="19" s="1"/>
  <c r="Y117" i="19"/>
  <c r="AK117" i="19" s="1"/>
  <c r="AW117" i="19" s="1"/>
  <c r="Q119" i="19"/>
  <c r="S120" i="19"/>
  <c r="U121" i="19"/>
  <c r="AG121" i="19" s="1"/>
  <c r="AS121" i="19" s="1"/>
  <c r="W122" i="19"/>
  <c r="AI122" i="19" s="1"/>
  <c r="AU122" i="19" s="1"/>
  <c r="Y123" i="19"/>
  <c r="AK123" i="19" s="1"/>
  <c r="AW123" i="19" s="1"/>
  <c r="Q125" i="19"/>
  <c r="S126" i="19"/>
  <c r="U127" i="19"/>
  <c r="AG127" i="19" s="1"/>
  <c r="AS127" i="19" s="1"/>
  <c r="W128" i="19"/>
  <c r="AI128" i="19" s="1"/>
  <c r="AU128" i="19" s="1"/>
  <c r="Y129" i="19"/>
  <c r="AK129" i="19" s="1"/>
  <c r="AW129" i="19" s="1"/>
  <c r="Q131" i="19"/>
  <c r="S132" i="19"/>
  <c r="U133" i="19"/>
  <c r="AG133" i="19" s="1"/>
  <c r="AS133" i="19" s="1"/>
  <c r="W134" i="19"/>
  <c r="AI134" i="19" s="1"/>
  <c r="AU134" i="19" s="1"/>
  <c r="Y135" i="19"/>
  <c r="AK135" i="19" s="1"/>
  <c r="AW135" i="19" s="1"/>
  <c r="Q137" i="19"/>
  <c r="S138" i="19"/>
  <c r="U139" i="19"/>
  <c r="AG139" i="19" s="1"/>
  <c r="AS139" i="19" s="1"/>
  <c r="W140" i="19"/>
  <c r="AI140" i="19" s="1"/>
  <c r="AU140" i="19" s="1"/>
  <c r="Y141" i="19"/>
  <c r="AK141" i="19" s="1"/>
  <c r="AW141" i="19" s="1"/>
  <c r="Q143" i="19"/>
  <c r="S144" i="19"/>
  <c r="U145" i="19"/>
  <c r="AG145" i="19" s="1"/>
  <c r="AS145" i="19" s="1"/>
  <c r="W146" i="19"/>
  <c r="AI146" i="19" s="1"/>
  <c r="AU146" i="19" s="1"/>
  <c r="Y147" i="19"/>
  <c r="AK147" i="19" s="1"/>
  <c r="AW147" i="19" s="1"/>
  <c r="Q149" i="19"/>
  <c r="S150" i="19"/>
  <c r="U151" i="19"/>
  <c r="AG151" i="19" s="1"/>
  <c r="AS151" i="19" s="1"/>
  <c r="W152" i="19"/>
  <c r="AI152" i="19" s="1"/>
  <c r="AU152" i="19" s="1"/>
  <c r="R7" i="19"/>
  <c r="AD7" i="19" s="1"/>
  <c r="AP7" i="19" s="1"/>
  <c r="Y9" i="19"/>
  <c r="AK9" i="19" s="1"/>
  <c r="AW9" i="19" s="1"/>
  <c r="W11" i="19"/>
  <c r="AI11" i="19" s="1"/>
  <c r="AU11" i="19" s="1"/>
  <c r="X13" i="19"/>
  <c r="AJ13" i="19" s="1"/>
  <c r="AV13" i="19" s="1"/>
  <c r="R16" i="19"/>
  <c r="AD16" i="19" s="1"/>
  <c r="AP16" i="19" s="1"/>
  <c r="S18" i="19"/>
  <c r="AE18" i="19" s="1"/>
  <c r="AQ18" i="19" s="1"/>
  <c r="Q20" i="19"/>
  <c r="U22" i="19"/>
  <c r="AG22" i="19" s="1"/>
  <c r="AS22" i="19" s="1"/>
  <c r="V24" i="19"/>
  <c r="AH24" i="19" s="1"/>
  <c r="AT24" i="19" s="1"/>
  <c r="W26" i="19"/>
  <c r="AI26" i="19" s="1"/>
  <c r="AU26" i="19" s="1"/>
  <c r="Q29" i="19"/>
  <c r="AC29" i="19" s="1"/>
  <c r="AO29" i="19" s="1"/>
  <c r="Y30" i="19"/>
  <c r="AK30" i="19" s="1"/>
  <c r="AW30" i="19" s="1"/>
  <c r="V32" i="19"/>
  <c r="AH32" i="19" s="1"/>
  <c r="AT32" i="19" s="1"/>
  <c r="U34" i="19"/>
  <c r="AG34" i="19" s="1"/>
  <c r="AS34" i="19" s="1"/>
  <c r="R36" i="19"/>
  <c r="X37" i="19"/>
  <c r="AJ37" i="19" s="1"/>
  <c r="AV37" i="19" s="1"/>
  <c r="X39" i="19"/>
  <c r="AJ39" i="19" s="1"/>
  <c r="AV39" i="19" s="1"/>
  <c r="T41" i="19"/>
  <c r="AF41" i="19" s="1"/>
  <c r="AR41" i="19" s="1"/>
  <c r="P43" i="19"/>
  <c r="X44" i="19"/>
  <c r="AJ44" i="19" s="1"/>
  <c r="AV44" i="19" s="1"/>
  <c r="S46" i="19"/>
  <c r="X47" i="19"/>
  <c r="AJ47" i="19" s="1"/>
  <c r="AV47" i="19" s="1"/>
  <c r="V49" i="19"/>
  <c r="AH49" i="19" s="1"/>
  <c r="AT49" i="19" s="1"/>
  <c r="Q51" i="19"/>
  <c r="AC51" i="19" s="1"/>
  <c r="AO51" i="19" s="1"/>
  <c r="V52" i="19"/>
  <c r="AH52" i="19" s="1"/>
  <c r="AT52" i="19" s="1"/>
  <c r="T54" i="19"/>
  <c r="AF54" i="19" s="1"/>
  <c r="AR54" i="19" s="1"/>
  <c r="Y55" i="19"/>
  <c r="AK55" i="19" s="1"/>
  <c r="AW55" i="19" s="1"/>
  <c r="T57" i="19"/>
  <c r="AF57" i="19" s="1"/>
  <c r="AR57" i="19" s="1"/>
  <c r="R59" i="19"/>
  <c r="W60" i="19"/>
  <c r="AI60" i="19" s="1"/>
  <c r="AU60" i="19" s="1"/>
  <c r="R62" i="19"/>
  <c r="P64" i="19"/>
  <c r="U65" i="19"/>
  <c r="AG65" i="19" s="1"/>
  <c r="AS65" i="19" s="1"/>
  <c r="P67" i="19"/>
  <c r="U68" i="19"/>
  <c r="AG68" i="19" s="1"/>
  <c r="AS68" i="19" s="1"/>
  <c r="X69" i="19"/>
  <c r="AJ69" i="19" s="1"/>
  <c r="AV69" i="19" s="1"/>
  <c r="Q71" i="19"/>
  <c r="T72" i="19"/>
  <c r="AF72" i="19" s="1"/>
  <c r="AR72" i="19" s="1"/>
  <c r="W73" i="19"/>
  <c r="AI73" i="19" s="1"/>
  <c r="AU73" i="19" s="1"/>
  <c r="P75" i="19"/>
  <c r="S76" i="19"/>
  <c r="V77" i="19"/>
  <c r="AH77" i="19" s="1"/>
  <c r="AT77" i="19" s="1"/>
  <c r="Y78" i="19"/>
  <c r="AK78" i="19" s="1"/>
  <c r="AW78" i="19" s="1"/>
  <c r="R80" i="19"/>
  <c r="U81" i="19"/>
  <c r="AG81" i="19" s="1"/>
  <c r="AS81" i="19" s="1"/>
  <c r="Y82" i="19"/>
  <c r="AK82" i="19" s="1"/>
  <c r="AW82" i="19" s="1"/>
  <c r="R84" i="19"/>
  <c r="U85" i="19"/>
  <c r="AG85" i="19" s="1"/>
  <c r="AS85" i="19" s="1"/>
  <c r="X86" i="19"/>
  <c r="AJ86" i="19" s="1"/>
  <c r="AV86" i="19" s="1"/>
  <c r="P88" i="19"/>
  <c r="R89" i="19"/>
  <c r="T90" i="19"/>
  <c r="AF90" i="19" s="1"/>
  <c r="AR90" i="19" s="1"/>
  <c r="V91" i="19"/>
  <c r="AH91" i="19" s="1"/>
  <c r="AT91" i="19" s="1"/>
  <c r="X92" i="19"/>
  <c r="AJ92" i="19" s="1"/>
  <c r="AV92" i="19" s="1"/>
  <c r="P94" i="19"/>
  <c r="R95" i="19"/>
  <c r="T96" i="19"/>
  <c r="AF96" i="19" s="1"/>
  <c r="AR96" i="19" s="1"/>
  <c r="V97" i="19"/>
  <c r="AH97" i="19" s="1"/>
  <c r="AT97" i="19" s="1"/>
  <c r="X98" i="19"/>
  <c r="AJ98" i="19" s="1"/>
  <c r="AV98" i="19" s="1"/>
  <c r="P100" i="19"/>
  <c r="R101" i="19"/>
  <c r="T102" i="19"/>
  <c r="AF102" i="19" s="1"/>
  <c r="AR102" i="19" s="1"/>
  <c r="V103" i="19"/>
  <c r="AH103" i="19" s="1"/>
  <c r="AT103" i="19" s="1"/>
  <c r="X104" i="19"/>
  <c r="AJ104" i="19" s="1"/>
  <c r="AV104" i="19" s="1"/>
  <c r="P106" i="19"/>
  <c r="R107" i="19"/>
  <c r="T108" i="19"/>
  <c r="AF108" i="19" s="1"/>
  <c r="AR108" i="19" s="1"/>
  <c r="V109" i="19"/>
  <c r="AH109" i="19" s="1"/>
  <c r="AT109" i="19" s="1"/>
  <c r="X110" i="19"/>
  <c r="AJ110" i="19" s="1"/>
  <c r="AV110" i="19" s="1"/>
  <c r="P112" i="19"/>
  <c r="R113" i="19"/>
  <c r="T114" i="19"/>
  <c r="AF114" i="19" s="1"/>
  <c r="AR114" i="19" s="1"/>
  <c r="V115" i="19"/>
  <c r="AH115" i="19" s="1"/>
  <c r="AT115" i="19" s="1"/>
  <c r="X116" i="19"/>
  <c r="AJ116" i="19" s="1"/>
  <c r="AV116" i="19" s="1"/>
  <c r="P118" i="19"/>
  <c r="R119" i="19"/>
  <c r="T120" i="19"/>
  <c r="AF120" i="19" s="1"/>
  <c r="AR120" i="19" s="1"/>
  <c r="V121" i="19"/>
  <c r="AH121" i="19" s="1"/>
  <c r="AT121" i="19" s="1"/>
  <c r="X122" i="19"/>
  <c r="AJ122" i="19" s="1"/>
  <c r="AV122" i="19" s="1"/>
  <c r="P124" i="19"/>
  <c r="R125" i="19"/>
  <c r="T126" i="19"/>
  <c r="AF126" i="19" s="1"/>
  <c r="AR126" i="19" s="1"/>
  <c r="V127" i="19"/>
  <c r="AH127" i="19" s="1"/>
  <c r="AT127" i="19" s="1"/>
  <c r="X128" i="19"/>
  <c r="AJ128" i="19" s="1"/>
  <c r="AV128" i="19" s="1"/>
  <c r="P130" i="19"/>
  <c r="R131" i="19"/>
  <c r="T132" i="19"/>
  <c r="AF132" i="19" s="1"/>
  <c r="AR132" i="19" s="1"/>
  <c r="V133" i="19"/>
  <c r="AH133" i="19" s="1"/>
  <c r="AT133" i="19" s="1"/>
  <c r="X134" i="19"/>
  <c r="AJ134" i="19" s="1"/>
  <c r="AV134" i="19" s="1"/>
  <c r="P136" i="19"/>
  <c r="R137" i="19"/>
  <c r="T138" i="19"/>
  <c r="AF138" i="19" s="1"/>
  <c r="AR138" i="19" s="1"/>
  <c r="V139" i="19"/>
  <c r="AH139" i="19" s="1"/>
  <c r="AT139" i="19" s="1"/>
  <c r="X140" i="19"/>
  <c r="AJ140" i="19" s="1"/>
  <c r="AV140" i="19" s="1"/>
  <c r="P142" i="19"/>
  <c r="R143" i="19"/>
  <c r="T144" i="19"/>
  <c r="AF144" i="19" s="1"/>
  <c r="AR144" i="19" s="1"/>
  <c r="V145" i="19"/>
  <c r="AH145" i="19" s="1"/>
  <c r="AT145" i="19" s="1"/>
  <c r="X146" i="19"/>
  <c r="AJ146" i="19" s="1"/>
  <c r="AV146" i="19" s="1"/>
  <c r="P148" i="19"/>
  <c r="R149" i="19"/>
  <c r="T150" i="19"/>
  <c r="AF150" i="19" s="1"/>
  <c r="AR150" i="19" s="1"/>
  <c r="V151" i="19"/>
  <c r="AH151" i="19" s="1"/>
  <c r="AT151" i="19" s="1"/>
  <c r="X152" i="19"/>
  <c r="AJ152" i="19" s="1"/>
  <c r="AV152" i="19" s="1"/>
  <c r="S7" i="19"/>
  <c r="AE7" i="19" s="1"/>
  <c r="AQ7" i="19" s="1"/>
  <c r="P10" i="19"/>
  <c r="AB10" i="19" s="1"/>
  <c r="AN10" i="19" s="1"/>
  <c r="X11" i="19"/>
  <c r="AJ11" i="19" s="1"/>
  <c r="AV11" i="19" s="1"/>
  <c r="Y13" i="19"/>
  <c r="AK13" i="19" s="1"/>
  <c r="AW13" i="19" s="1"/>
  <c r="S16" i="19"/>
  <c r="AE16" i="19" s="1"/>
  <c r="AQ16" i="19" s="1"/>
  <c r="T18" i="19"/>
  <c r="AF18" i="19" s="1"/>
  <c r="AR18" i="19" s="1"/>
  <c r="R20" i="19"/>
  <c r="V22" i="19"/>
  <c r="AH22" i="19" s="1"/>
  <c r="AT22" i="19" s="1"/>
  <c r="W24" i="19"/>
  <c r="AI24" i="19" s="1"/>
  <c r="AU24" i="19" s="1"/>
  <c r="X26" i="19"/>
  <c r="AJ26" i="19" s="1"/>
  <c r="AV26" i="19" s="1"/>
  <c r="R29" i="19"/>
  <c r="P31" i="19"/>
  <c r="AB31" i="19" s="1"/>
  <c r="AN31" i="19" s="1"/>
  <c r="W32" i="19"/>
  <c r="AI32" i="19" s="1"/>
  <c r="AU32" i="19" s="1"/>
  <c r="V34" i="19"/>
  <c r="AH34" i="19" s="1"/>
  <c r="AT34" i="19" s="1"/>
  <c r="S36" i="19"/>
  <c r="Y37" i="19"/>
  <c r="AK37" i="19" s="1"/>
  <c r="AW37" i="19" s="1"/>
  <c r="Y39" i="19"/>
  <c r="AK39" i="19" s="1"/>
  <c r="AW39" i="19" s="1"/>
  <c r="U41" i="19"/>
  <c r="AG41" i="19" s="1"/>
  <c r="AS41" i="19" s="1"/>
  <c r="Q43" i="19"/>
  <c r="AC43" i="19" s="1"/>
  <c r="AO43" i="19" s="1"/>
  <c r="Y44" i="19"/>
  <c r="AK44" i="19" s="1"/>
  <c r="AW44" i="19" s="1"/>
  <c r="T46" i="19"/>
  <c r="AF46" i="19" s="1"/>
  <c r="AR46" i="19" s="1"/>
  <c r="Y47" i="19"/>
  <c r="AK47" i="19" s="1"/>
  <c r="AW47" i="19" s="1"/>
  <c r="W49" i="19"/>
  <c r="AI49" i="19" s="1"/>
  <c r="AU49" i="19" s="1"/>
  <c r="R51" i="19"/>
  <c r="AD51" i="19" s="1"/>
  <c r="AP51" i="19" s="1"/>
  <c r="W52" i="19"/>
  <c r="AI52" i="19" s="1"/>
  <c r="AU52" i="19" s="1"/>
  <c r="U54" i="19"/>
  <c r="AG54" i="19" s="1"/>
  <c r="AS54" i="19" s="1"/>
  <c r="P56" i="19"/>
  <c r="U57" i="19"/>
  <c r="AG57" i="19" s="1"/>
  <c r="AS57" i="19" s="1"/>
  <c r="S59" i="19"/>
  <c r="X60" i="19"/>
  <c r="AJ60" i="19" s="1"/>
  <c r="AV60" i="19" s="1"/>
  <c r="S62" i="19"/>
  <c r="Q64" i="19"/>
  <c r="V65" i="19"/>
  <c r="AH65" i="19" s="1"/>
  <c r="AT65" i="19" s="1"/>
  <c r="Q67" i="19"/>
  <c r="V68" i="19"/>
  <c r="AH68" i="19" s="1"/>
  <c r="AT68" i="19" s="1"/>
  <c r="Y69" i="19"/>
  <c r="AK69" i="19" s="1"/>
  <c r="AW69" i="19" s="1"/>
  <c r="R71" i="19"/>
  <c r="U72" i="19"/>
  <c r="AG72" i="19" s="1"/>
  <c r="AS72" i="19" s="1"/>
  <c r="X73" i="19"/>
  <c r="AJ73" i="19" s="1"/>
  <c r="AV73" i="19" s="1"/>
  <c r="Q75" i="19"/>
  <c r="T76" i="19"/>
  <c r="AF76" i="19" s="1"/>
  <c r="AR76" i="19" s="1"/>
  <c r="W77" i="19"/>
  <c r="AI77" i="19" s="1"/>
  <c r="AU77" i="19" s="1"/>
  <c r="P79" i="19"/>
  <c r="S80" i="19"/>
  <c r="W81" i="19"/>
  <c r="AI81" i="19" s="1"/>
  <c r="AU81" i="19" s="1"/>
  <c r="P83" i="19"/>
  <c r="S84" i="19"/>
  <c r="V85" i="19"/>
  <c r="AH85" i="19" s="1"/>
  <c r="AT85" i="19" s="1"/>
  <c r="Y86" i="19"/>
  <c r="AK86" i="19" s="1"/>
  <c r="AW86" i="19" s="1"/>
  <c r="Q88" i="19"/>
  <c r="S89" i="19"/>
  <c r="U90" i="19"/>
  <c r="AG90" i="19" s="1"/>
  <c r="AS90" i="19" s="1"/>
  <c r="W91" i="19"/>
  <c r="AI91" i="19" s="1"/>
  <c r="AU91" i="19" s="1"/>
  <c r="Y92" i="19"/>
  <c r="AK92" i="19" s="1"/>
  <c r="AW92" i="19" s="1"/>
  <c r="Q94" i="19"/>
  <c r="S95" i="19"/>
  <c r="U96" i="19"/>
  <c r="AG96" i="19" s="1"/>
  <c r="AS96" i="19" s="1"/>
  <c r="W97" i="19"/>
  <c r="AI97" i="19" s="1"/>
  <c r="AU97" i="19" s="1"/>
  <c r="Y7" i="19"/>
  <c r="AK7" i="19" s="1"/>
  <c r="AW7" i="19" s="1"/>
  <c r="U10" i="19"/>
  <c r="AG10" i="19" s="1"/>
  <c r="AS10" i="19" s="1"/>
  <c r="S14" i="19"/>
  <c r="AE14" i="19" s="1"/>
  <c r="AQ14" i="19" s="1"/>
  <c r="Q17" i="19"/>
  <c r="AC17" i="19" s="1"/>
  <c r="AO17" i="19" s="1"/>
  <c r="Y20" i="19"/>
  <c r="AK20" i="19" s="1"/>
  <c r="AW20" i="19" s="1"/>
  <c r="T23" i="19"/>
  <c r="AF23" i="19" s="1"/>
  <c r="AR23" i="19" s="1"/>
  <c r="R27" i="19"/>
  <c r="AD27" i="19" s="1"/>
  <c r="AP27" i="19" s="1"/>
  <c r="W29" i="19"/>
  <c r="AI29" i="19" s="1"/>
  <c r="AU29" i="19" s="1"/>
  <c r="Q33" i="19"/>
  <c r="AC33" i="19" s="1"/>
  <c r="AO33" i="19" s="1"/>
  <c r="R35" i="19"/>
  <c r="AD35" i="19" s="1"/>
  <c r="AP35" i="19" s="1"/>
  <c r="S38" i="19"/>
  <c r="AE38" i="19" s="1"/>
  <c r="AQ38" i="19" s="1"/>
  <c r="T40" i="19"/>
  <c r="AF40" i="19" s="1"/>
  <c r="AR40" i="19" s="1"/>
  <c r="U43" i="19"/>
  <c r="AG43" i="19" s="1"/>
  <c r="AS43" i="19" s="1"/>
  <c r="T45" i="19"/>
  <c r="AF45" i="19" s="1"/>
  <c r="AR45" i="19" s="1"/>
  <c r="S48" i="19"/>
  <c r="R50" i="19"/>
  <c r="Q53" i="19"/>
  <c r="P55" i="19"/>
  <c r="AB55" i="19" s="1"/>
  <c r="AN55" i="19" s="1"/>
  <c r="Y57" i="19"/>
  <c r="AK57" i="19" s="1"/>
  <c r="AW57" i="19" s="1"/>
  <c r="X59" i="19"/>
  <c r="AJ59" i="19" s="1"/>
  <c r="AV59" i="19" s="1"/>
  <c r="W62" i="19"/>
  <c r="AI62" i="19" s="1"/>
  <c r="AU62" i="19" s="1"/>
  <c r="V64" i="19"/>
  <c r="AH64" i="19" s="1"/>
  <c r="AT64" i="19" s="1"/>
  <c r="S67" i="19"/>
  <c r="Q69" i="19"/>
  <c r="S71" i="19"/>
  <c r="P73" i="19"/>
  <c r="R75" i="19"/>
  <c r="P77" i="19"/>
  <c r="Q79" i="19"/>
  <c r="Y80" i="19"/>
  <c r="AK80" i="19" s="1"/>
  <c r="AW80" i="19" s="1"/>
  <c r="Q83" i="19"/>
  <c r="X84" i="19"/>
  <c r="AJ84" i="19" s="1"/>
  <c r="AV84" i="19" s="1"/>
  <c r="P87" i="19"/>
  <c r="V88" i="19"/>
  <c r="AH88" i="19" s="1"/>
  <c r="AT88" i="19" s="1"/>
  <c r="V90" i="19"/>
  <c r="AH90" i="19" s="1"/>
  <c r="AT90" i="19" s="1"/>
  <c r="R92" i="19"/>
  <c r="R94" i="19"/>
  <c r="X95" i="19"/>
  <c r="AJ95" i="19" s="1"/>
  <c r="AV95" i="19" s="1"/>
  <c r="X97" i="19"/>
  <c r="AJ97" i="19" s="1"/>
  <c r="AV97" i="19" s="1"/>
  <c r="S99" i="19"/>
  <c r="X100" i="19"/>
  <c r="AJ100" i="19" s="1"/>
  <c r="AV100" i="19" s="1"/>
  <c r="V102" i="19"/>
  <c r="AH102" i="19" s="1"/>
  <c r="AT102" i="19" s="1"/>
  <c r="Q104" i="19"/>
  <c r="V105" i="19"/>
  <c r="AH105" i="19" s="1"/>
  <c r="AT105" i="19" s="1"/>
  <c r="T107" i="19"/>
  <c r="AF107" i="19" s="1"/>
  <c r="AR107" i="19" s="1"/>
  <c r="Y108" i="19"/>
  <c r="AK108" i="19" s="1"/>
  <c r="AW108" i="19" s="1"/>
  <c r="T110" i="19"/>
  <c r="AF110" i="19" s="1"/>
  <c r="AR110" i="19" s="1"/>
  <c r="R112" i="19"/>
  <c r="W113" i="19"/>
  <c r="AI113" i="19" s="1"/>
  <c r="AU113" i="19" s="1"/>
  <c r="R115" i="19"/>
  <c r="P117" i="19"/>
  <c r="U118" i="19"/>
  <c r="AG118" i="19" s="1"/>
  <c r="AS118" i="19" s="1"/>
  <c r="P120" i="19"/>
  <c r="X121" i="19"/>
  <c r="AJ121" i="19" s="1"/>
  <c r="AV121" i="19" s="1"/>
  <c r="S123" i="19"/>
  <c r="X124" i="19"/>
  <c r="AJ124" i="19" s="1"/>
  <c r="AV124" i="19" s="1"/>
  <c r="V126" i="19"/>
  <c r="AH126" i="19" s="1"/>
  <c r="AT126" i="19" s="1"/>
  <c r="Q128" i="19"/>
  <c r="V129" i="19"/>
  <c r="AH129" i="19" s="1"/>
  <c r="AT129" i="19" s="1"/>
  <c r="T131" i="19"/>
  <c r="AF131" i="19" s="1"/>
  <c r="AR131" i="19" s="1"/>
  <c r="Y132" i="19"/>
  <c r="AK132" i="19" s="1"/>
  <c r="AW132" i="19" s="1"/>
  <c r="T134" i="19"/>
  <c r="AF134" i="19" s="1"/>
  <c r="AR134" i="19" s="1"/>
  <c r="R136" i="19"/>
  <c r="W137" i="19"/>
  <c r="AI137" i="19" s="1"/>
  <c r="AU137" i="19" s="1"/>
  <c r="R139" i="19"/>
  <c r="P141" i="19"/>
  <c r="U142" i="19"/>
  <c r="AG142" i="19" s="1"/>
  <c r="AS142" i="19" s="1"/>
  <c r="P144" i="19"/>
  <c r="X145" i="19"/>
  <c r="AJ145" i="19" s="1"/>
  <c r="AV145" i="19" s="1"/>
  <c r="S147" i="19"/>
  <c r="X148" i="19"/>
  <c r="AJ148" i="19" s="1"/>
  <c r="AV148" i="19" s="1"/>
  <c r="V150" i="19"/>
  <c r="AH150" i="19" s="1"/>
  <c r="AT150" i="19" s="1"/>
  <c r="Q152" i="19"/>
  <c r="V153" i="19"/>
  <c r="AH153" i="19" s="1"/>
  <c r="AT153" i="19" s="1"/>
  <c r="Y154" i="19"/>
  <c r="AK154" i="19" s="1"/>
  <c r="AW154" i="19" s="1"/>
  <c r="S156" i="19"/>
  <c r="V157" i="19"/>
  <c r="AH157" i="19" s="1"/>
  <c r="AT157" i="19" s="1"/>
  <c r="Y158" i="19"/>
  <c r="AK158" i="19" s="1"/>
  <c r="AW158" i="19" s="1"/>
  <c r="R160" i="19"/>
  <c r="U161" i="19"/>
  <c r="AG161" i="19" s="1"/>
  <c r="AS161" i="19" s="1"/>
  <c r="X162" i="19"/>
  <c r="AJ162" i="19" s="1"/>
  <c r="AV162" i="19" s="1"/>
  <c r="Q164" i="19"/>
  <c r="T165" i="19"/>
  <c r="AF165" i="19" s="1"/>
  <c r="AR165" i="19" s="1"/>
  <c r="W166" i="19"/>
  <c r="AI166" i="19" s="1"/>
  <c r="AU166" i="19" s="1"/>
  <c r="P168" i="19"/>
  <c r="S169" i="19"/>
  <c r="W170" i="19"/>
  <c r="AI170" i="19" s="1"/>
  <c r="AU170" i="19" s="1"/>
  <c r="Y171" i="19"/>
  <c r="AK171" i="19" s="1"/>
  <c r="AW171" i="19" s="1"/>
  <c r="Q173" i="19"/>
  <c r="S174" i="19"/>
  <c r="U175" i="19"/>
  <c r="AG175" i="19" s="1"/>
  <c r="AS175" i="19" s="1"/>
  <c r="W176" i="19"/>
  <c r="AI176" i="19" s="1"/>
  <c r="AU176" i="19" s="1"/>
  <c r="Y177" i="19"/>
  <c r="AK177" i="19" s="1"/>
  <c r="AW177" i="19" s="1"/>
  <c r="Q179" i="19"/>
  <c r="S180" i="19"/>
  <c r="U181" i="19"/>
  <c r="AG181" i="19" s="1"/>
  <c r="AS181" i="19" s="1"/>
  <c r="W182" i="19"/>
  <c r="AI182" i="19" s="1"/>
  <c r="AU182" i="19" s="1"/>
  <c r="Y183" i="19"/>
  <c r="AK183" i="19" s="1"/>
  <c r="AW183" i="19" s="1"/>
  <c r="Q185" i="19"/>
  <c r="S186" i="19"/>
  <c r="U187" i="19"/>
  <c r="AG187" i="19" s="1"/>
  <c r="AS187" i="19" s="1"/>
  <c r="W188" i="19"/>
  <c r="AI188" i="19" s="1"/>
  <c r="AU188" i="19" s="1"/>
  <c r="Y189" i="19"/>
  <c r="AK189" i="19" s="1"/>
  <c r="AW189" i="19" s="1"/>
  <c r="Q191" i="19"/>
  <c r="S192" i="19"/>
  <c r="U193" i="19"/>
  <c r="AG193" i="19" s="1"/>
  <c r="AS193" i="19" s="1"/>
  <c r="W194" i="19"/>
  <c r="AI194" i="19" s="1"/>
  <c r="AU194" i="19" s="1"/>
  <c r="Y195" i="19"/>
  <c r="AK195" i="19" s="1"/>
  <c r="AW195" i="19" s="1"/>
  <c r="Q197" i="19"/>
  <c r="S198" i="19"/>
  <c r="U199" i="19"/>
  <c r="AG199" i="19" s="1"/>
  <c r="AS199" i="19" s="1"/>
  <c r="W200" i="19"/>
  <c r="AI200" i="19" s="1"/>
  <c r="AU200" i="19" s="1"/>
  <c r="Y201" i="19"/>
  <c r="AK201" i="19" s="1"/>
  <c r="AW201" i="19" s="1"/>
  <c r="Q203" i="19"/>
  <c r="S204" i="19"/>
  <c r="U205" i="19"/>
  <c r="AG205" i="19" s="1"/>
  <c r="AS205" i="19" s="1"/>
  <c r="W206" i="19"/>
  <c r="AI206" i="19" s="1"/>
  <c r="AU206" i="19" s="1"/>
  <c r="Y207" i="19"/>
  <c r="AK207" i="19" s="1"/>
  <c r="AW207" i="19" s="1"/>
  <c r="Q209" i="19"/>
  <c r="S210" i="19"/>
  <c r="U211" i="19"/>
  <c r="AG211" i="19" s="1"/>
  <c r="AS211" i="19" s="1"/>
  <c r="W212" i="19"/>
  <c r="AI212" i="19" s="1"/>
  <c r="AU212" i="19" s="1"/>
  <c r="Y213" i="19"/>
  <c r="AK213" i="19" s="1"/>
  <c r="AW213" i="19" s="1"/>
  <c r="Q215" i="19"/>
  <c r="S216" i="19"/>
  <c r="U217" i="19"/>
  <c r="AG217" i="19" s="1"/>
  <c r="AS217" i="19" s="1"/>
  <c r="W218" i="19"/>
  <c r="AI218" i="19" s="1"/>
  <c r="AU218" i="19" s="1"/>
  <c r="Y219" i="19"/>
  <c r="AK219" i="19" s="1"/>
  <c r="AW219" i="19" s="1"/>
  <c r="Q221" i="19"/>
  <c r="S222" i="19"/>
  <c r="U223" i="19"/>
  <c r="AG223" i="19" s="1"/>
  <c r="AS223" i="19" s="1"/>
  <c r="W224" i="19"/>
  <c r="AI224" i="19" s="1"/>
  <c r="AU224" i="19" s="1"/>
  <c r="Y225" i="19"/>
  <c r="AK225" i="19" s="1"/>
  <c r="AW225" i="19" s="1"/>
  <c r="Q227" i="19"/>
  <c r="S228" i="19"/>
  <c r="U229" i="19"/>
  <c r="AG229" i="19" s="1"/>
  <c r="AS229" i="19" s="1"/>
  <c r="W230" i="19"/>
  <c r="AI230" i="19" s="1"/>
  <c r="AU230" i="19" s="1"/>
  <c r="Y231" i="19"/>
  <c r="AK231" i="19" s="1"/>
  <c r="AW231" i="19" s="1"/>
  <c r="Q233" i="19"/>
  <c r="S234" i="19"/>
  <c r="U235" i="19"/>
  <c r="AG235" i="19" s="1"/>
  <c r="AS235" i="19" s="1"/>
  <c r="W236" i="19"/>
  <c r="AI236" i="19" s="1"/>
  <c r="AU236" i="19" s="1"/>
  <c r="Y237" i="19"/>
  <c r="AK237" i="19" s="1"/>
  <c r="AW237" i="19" s="1"/>
  <c r="Q239" i="19"/>
  <c r="S240" i="19"/>
  <c r="U241" i="19"/>
  <c r="AG241" i="19" s="1"/>
  <c r="AS241" i="19" s="1"/>
  <c r="W242" i="19"/>
  <c r="AI242" i="19" s="1"/>
  <c r="AU242" i="19" s="1"/>
  <c r="Y243" i="19"/>
  <c r="AK243" i="19" s="1"/>
  <c r="AW243" i="19" s="1"/>
  <c r="Q245" i="19"/>
  <c r="S4" i="19"/>
  <c r="AE4" i="19" s="1"/>
  <c r="AQ4" i="19" s="1"/>
  <c r="U5" i="19"/>
  <c r="AG5" i="19" s="1"/>
  <c r="AS5" i="19" s="1"/>
  <c r="W6" i="19"/>
  <c r="AI6" i="19" s="1"/>
  <c r="AU6" i="19" s="1"/>
  <c r="P8" i="19"/>
  <c r="AB8" i="19" s="1"/>
  <c r="AN8" i="19" s="1"/>
  <c r="V10" i="19"/>
  <c r="AH10" i="19" s="1"/>
  <c r="AT10" i="19" s="1"/>
  <c r="W14" i="19"/>
  <c r="AI14" i="19" s="1"/>
  <c r="AU14" i="19" s="1"/>
  <c r="R17" i="19"/>
  <c r="AD17" i="19" s="1"/>
  <c r="AP17" i="19" s="1"/>
  <c r="P21" i="19"/>
  <c r="U23" i="19"/>
  <c r="AG23" i="19" s="1"/>
  <c r="AS23" i="19" s="1"/>
  <c r="S27" i="19"/>
  <c r="X29" i="19"/>
  <c r="AJ29" i="19" s="1"/>
  <c r="AV29" i="19" s="1"/>
  <c r="R33" i="19"/>
  <c r="S35" i="19"/>
  <c r="AE35" i="19" s="1"/>
  <c r="AQ35" i="19" s="1"/>
  <c r="U38" i="19"/>
  <c r="AG38" i="19" s="1"/>
  <c r="AS38" i="19" s="1"/>
  <c r="U40" i="19"/>
  <c r="AG40" i="19" s="1"/>
  <c r="AS40" i="19" s="1"/>
  <c r="V43" i="19"/>
  <c r="AH43" i="19" s="1"/>
  <c r="AT43" i="19" s="1"/>
  <c r="U45" i="19"/>
  <c r="AG45" i="19" s="1"/>
  <c r="AS45" i="19" s="1"/>
  <c r="T48" i="19"/>
  <c r="AF48" i="19" s="1"/>
  <c r="AR48" i="19" s="1"/>
  <c r="S50" i="19"/>
  <c r="R53" i="19"/>
  <c r="Q55" i="19"/>
  <c r="AC55" i="19" s="1"/>
  <c r="AO55" i="19" s="1"/>
  <c r="P58" i="19"/>
  <c r="Y59" i="19"/>
  <c r="AK59" i="19" s="1"/>
  <c r="AW59" i="19" s="1"/>
  <c r="X62" i="19"/>
  <c r="AJ62" i="19" s="1"/>
  <c r="AV62" i="19" s="1"/>
  <c r="W64" i="19"/>
  <c r="AI64" i="19" s="1"/>
  <c r="AU64" i="19" s="1"/>
  <c r="U67" i="19"/>
  <c r="AG67" i="19" s="1"/>
  <c r="AS67" i="19" s="1"/>
  <c r="R69" i="19"/>
  <c r="T71" i="19"/>
  <c r="AF71" i="19" s="1"/>
  <c r="AR71" i="19" s="1"/>
  <c r="Q73" i="19"/>
  <c r="S75" i="19"/>
  <c r="Q77" i="19"/>
  <c r="S79" i="19"/>
  <c r="P81" i="19"/>
  <c r="R83" i="19"/>
  <c r="Y84" i="19"/>
  <c r="AK84" i="19" s="1"/>
  <c r="AW84" i="19" s="1"/>
  <c r="Q87" i="19"/>
  <c r="W88" i="19"/>
  <c r="AI88" i="19" s="1"/>
  <c r="AU88" i="19" s="1"/>
  <c r="W90" i="19"/>
  <c r="AI90" i="19" s="1"/>
  <c r="AU90" i="19" s="1"/>
  <c r="S92" i="19"/>
  <c r="S94" i="19"/>
  <c r="Y95" i="19"/>
  <c r="AK95" i="19" s="1"/>
  <c r="AW95" i="19" s="1"/>
  <c r="Y97" i="19"/>
  <c r="AK97" i="19" s="1"/>
  <c r="AW97" i="19" s="1"/>
  <c r="T99" i="19"/>
  <c r="AF99" i="19" s="1"/>
  <c r="AR99" i="19" s="1"/>
  <c r="Y100" i="19"/>
  <c r="AK100" i="19" s="1"/>
  <c r="AW100" i="19" s="1"/>
  <c r="W102" i="19"/>
  <c r="AI102" i="19" s="1"/>
  <c r="AU102" i="19" s="1"/>
  <c r="R104" i="19"/>
  <c r="W105" i="19"/>
  <c r="AI105" i="19" s="1"/>
  <c r="AU105" i="19" s="1"/>
  <c r="U107" i="19"/>
  <c r="AG107" i="19" s="1"/>
  <c r="AS107" i="19" s="1"/>
  <c r="P109" i="19"/>
  <c r="U110" i="19"/>
  <c r="AG110" i="19" s="1"/>
  <c r="AS110" i="19" s="1"/>
  <c r="S112" i="19"/>
  <c r="X113" i="19"/>
  <c r="AJ113" i="19" s="1"/>
  <c r="AV113" i="19" s="1"/>
  <c r="S115" i="19"/>
  <c r="Q117" i="19"/>
  <c r="V118" i="19"/>
  <c r="AH118" i="19" s="1"/>
  <c r="AT118" i="19" s="1"/>
  <c r="Q120" i="19"/>
  <c r="Y121" i="19"/>
  <c r="AK121" i="19" s="1"/>
  <c r="AW121" i="19" s="1"/>
  <c r="T123" i="19"/>
  <c r="AF123" i="19" s="1"/>
  <c r="AR123" i="19" s="1"/>
  <c r="Y124" i="19"/>
  <c r="AK124" i="19" s="1"/>
  <c r="AW124" i="19" s="1"/>
  <c r="W126" i="19"/>
  <c r="AI126" i="19" s="1"/>
  <c r="AU126" i="19" s="1"/>
  <c r="R128" i="19"/>
  <c r="W129" i="19"/>
  <c r="AI129" i="19" s="1"/>
  <c r="AU129" i="19" s="1"/>
  <c r="U131" i="19"/>
  <c r="AG131" i="19" s="1"/>
  <c r="AS131" i="19" s="1"/>
  <c r="P133" i="19"/>
  <c r="U134" i="19"/>
  <c r="AG134" i="19" s="1"/>
  <c r="AS134" i="19" s="1"/>
  <c r="S136" i="19"/>
  <c r="X137" i="19"/>
  <c r="AJ137" i="19" s="1"/>
  <c r="AV137" i="19" s="1"/>
  <c r="S139" i="19"/>
  <c r="Q141" i="19"/>
  <c r="V142" i="19"/>
  <c r="AH142" i="19" s="1"/>
  <c r="AT142" i="19" s="1"/>
  <c r="Q144" i="19"/>
  <c r="Y145" i="19"/>
  <c r="AK145" i="19" s="1"/>
  <c r="AW145" i="19" s="1"/>
  <c r="T147" i="19"/>
  <c r="AF147" i="19" s="1"/>
  <c r="AR147" i="19" s="1"/>
  <c r="Y148" i="19"/>
  <c r="AK148" i="19" s="1"/>
  <c r="AW148" i="19" s="1"/>
  <c r="W150" i="19"/>
  <c r="AI150" i="19" s="1"/>
  <c r="AU150" i="19" s="1"/>
  <c r="R152" i="19"/>
  <c r="W153" i="19"/>
  <c r="AI153" i="19" s="1"/>
  <c r="AU153" i="19" s="1"/>
  <c r="Q155" i="19"/>
  <c r="T156" i="19"/>
  <c r="AF156" i="19" s="1"/>
  <c r="AR156" i="19" s="1"/>
  <c r="W157" i="19"/>
  <c r="AI157" i="19" s="1"/>
  <c r="AU157" i="19" s="1"/>
  <c r="P159" i="19"/>
  <c r="S160" i="19"/>
  <c r="V161" i="19"/>
  <c r="AH161" i="19" s="1"/>
  <c r="AT161" i="19" s="1"/>
  <c r="Y162" i="19"/>
  <c r="AK162" i="19" s="1"/>
  <c r="AW162" i="19" s="1"/>
  <c r="R164" i="19"/>
  <c r="U165" i="19"/>
  <c r="AG165" i="19" s="1"/>
  <c r="AS165" i="19" s="1"/>
  <c r="X166" i="19"/>
  <c r="AJ166" i="19" s="1"/>
  <c r="AV166" i="19" s="1"/>
  <c r="Q168" i="19"/>
  <c r="U169" i="19"/>
  <c r="AG169" i="19" s="1"/>
  <c r="AS169" i="19" s="1"/>
  <c r="X170" i="19"/>
  <c r="AJ170" i="19" s="1"/>
  <c r="AV170" i="19" s="1"/>
  <c r="P172" i="19"/>
  <c r="R173" i="19"/>
  <c r="T174" i="19"/>
  <c r="AF174" i="19" s="1"/>
  <c r="AR174" i="19" s="1"/>
  <c r="V175" i="19"/>
  <c r="AH175" i="19" s="1"/>
  <c r="AT175" i="19" s="1"/>
  <c r="X176" i="19"/>
  <c r="AJ176" i="19" s="1"/>
  <c r="AV176" i="19" s="1"/>
  <c r="P178" i="19"/>
  <c r="R179" i="19"/>
  <c r="T180" i="19"/>
  <c r="AF180" i="19" s="1"/>
  <c r="AR180" i="19" s="1"/>
  <c r="V181" i="19"/>
  <c r="AH181" i="19" s="1"/>
  <c r="AT181" i="19" s="1"/>
  <c r="X182" i="19"/>
  <c r="AJ182" i="19" s="1"/>
  <c r="AV182" i="19" s="1"/>
  <c r="P184" i="19"/>
  <c r="R185" i="19"/>
  <c r="T186" i="19"/>
  <c r="AF186" i="19" s="1"/>
  <c r="AR186" i="19" s="1"/>
  <c r="V187" i="19"/>
  <c r="AH187" i="19" s="1"/>
  <c r="AT187" i="19" s="1"/>
  <c r="X188" i="19"/>
  <c r="AJ188" i="19" s="1"/>
  <c r="AV188" i="19" s="1"/>
  <c r="P190" i="19"/>
  <c r="R191" i="19"/>
  <c r="T192" i="19"/>
  <c r="AF192" i="19" s="1"/>
  <c r="AR192" i="19" s="1"/>
  <c r="V193" i="19"/>
  <c r="AH193" i="19" s="1"/>
  <c r="AT193" i="19" s="1"/>
  <c r="X194" i="19"/>
  <c r="AJ194" i="19" s="1"/>
  <c r="AV194" i="19" s="1"/>
  <c r="P196" i="19"/>
  <c r="R197" i="19"/>
  <c r="T198" i="19"/>
  <c r="AF198" i="19" s="1"/>
  <c r="AR198" i="19" s="1"/>
  <c r="Q8" i="19"/>
  <c r="AC8" i="19" s="1"/>
  <c r="AO8" i="19" s="1"/>
  <c r="S11" i="19"/>
  <c r="AE11" i="19" s="1"/>
  <c r="AQ11" i="19" s="1"/>
  <c r="X14" i="19"/>
  <c r="AJ14" i="19" s="1"/>
  <c r="AV14" i="19" s="1"/>
  <c r="V17" i="19"/>
  <c r="AH17" i="19" s="1"/>
  <c r="AT17" i="19" s="1"/>
  <c r="Q21" i="19"/>
  <c r="Y23" i="19"/>
  <c r="AK23" i="19" s="1"/>
  <c r="AW23" i="19" s="1"/>
  <c r="T27" i="19"/>
  <c r="AF27" i="19" s="1"/>
  <c r="AR27" i="19" s="1"/>
  <c r="U30" i="19"/>
  <c r="AG30" i="19" s="1"/>
  <c r="AS30" i="19" s="1"/>
  <c r="S33" i="19"/>
  <c r="AE33" i="19" s="1"/>
  <c r="AQ33" i="19" s="1"/>
  <c r="W35" i="19"/>
  <c r="AI35" i="19" s="1"/>
  <c r="AU35" i="19" s="1"/>
  <c r="V38" i="19"/>
  <c r="AH38" i="19" s="1"/>
  <c r="AT38" i="19" s="1"/>
  <c r="P41" i="19"/>
  <c r="AB41" i="19" s="1"/>
  <c r="AN41" i="19" s="1"/>
  <c r="W43" i="19"/>
  <c r="AI43" i="19" s="1"/>
  <c r="AU43" i="19" s="1"/>
  <c r="Y45" i="19"/>
  <c r="AK45" i="19" s="1"/>
  <c r="AW45" i="19" s="1"/>
  <c r="U48" i="19"/>
  <c r="AG48" i="19" s="1"/>
  <c r="AS48" i="19" s="1"/>
  <c r="W50" i="19"/>
  <c r="AI50" i="19" s="1"/>
  <c r="AU50" i="19" s="1"/>
  <c r="S53" i="19"/>
  <c r="U55" i="19"/>
  <c r="AG55" i="19" s="1"/>
  <c r="AS55" i="19" s="1"/>
  <c r="Q58" i="19"/>
  <c r="S60" i="19"/>
  <c r="Y62" i="19"/>
  <c r="AK62" i="19" s="1"/>
  <c r="AW62" i="19" s="1"/>
  <c r="Q65" i="19"/>
  <c r="V67" i="19"/>
  <c r="AH67" i="19" s="1"/>
  <c r="AT67" i="19" s="1"/>
  <c r="S69" i="19"/>
  <c r="U71" i="19"/>
  <c r="AG71" i="19" s="1"/>
  <c r="AS71" i="19" s="1"/>
  <c r="S73" i="19"/>
  <c r="T75" i="19"/>
  <c r="AF75" i="19" s="1"/>
  <c r="AR75" i="19" s="1"/>
  <c r="R77" i="19"/>
  <c r="T79" i="19"/>
  <c r="AF79" i="19" s="1"/>
  <c r="AR79" i="19" s="1"/>
  <c r="Q81" i="19"/>
  <c r="S83" i="19"/>
  <c r="P85" i="19"/>
  <c r="R87" i="19"/>
  <c r="X88" i="19"/>
  <c r="AJ88" i="19" s="1"/>
  <c r="AV88" i="19" s="1"/>
  <c r="X90" i="19"/>
  <c r="AJ90" i="19" s="1"/>
  <c r="AV90" i="19" s="1"/>
  <c r="T92" i="19"/>
  <c r="AF92" i="19" s="1"/>
  <c r="AR92" i="19" s="1"/>
  <c r="T94" i="19"/>
  <c r="AF94" i="19" s="1"/>
  <c r="AR94" i="19" s="1"/>
  <c r="P96" i="19"/>
  <c r="P98" i="19"/>
  <c r="U99" i="19"/>
  <c r="AG99" i="19" s="1"/>
  <c r="AS99" i="19" s="1"/>
  <c r="S101" i="19"/>
  <c r="X102" i="19"/>
  <c r="AJ102" i="19" s="1"/>
  <c r="AV102" i="19" s="1"/>
  <c r="S104" i="19"/>
  <c r="Q106" i="19"/>
  <c r="V107" i="19"/>
  <c r="AH107" i="19" s="1"/>
  <c r="AT107" i="19" s="1"/>
  <c r="Q109" i="19"/>
  <c r="Y110" i="19"/>
  <c r="AK110" i="19" s="1"/>
  <c r="AW110" i="19" s="1"/>
  <c r="T112" i="19"/>
  <c r="AF112" i="19" s="1"/>
  <c r="AR112" i="19" s="1"/>
  <c r="Y113" i="19"/>
  <c r="AK113" i="19" s="1"/>
  <c r="AW113" i="19" s="1"/>
  <c r="W115" i="19"/>
  <c r="AI115" i="19" s="1"/>
  <c r="AU115" i="19" s="1"/>
  <c r="R117" i="19"/>
  <c r="W118" i="19"/>
  <c r="AI118" i="19" s="1"/>
  <c r="AU118" i="19" s="1"/>
  <c r="U120" i="19"/>
  <c r="AG120" i="19" s="1"/>
  <c r="AS120" i="19" s="1"/>
  <c r="P122" i="19"/>
  <c r="U123" i="19"/>
  <c r="AG123" i="19" s="1"/>
  <c r="AS123" i="19" s="1"/>
  <c r="S125" i="19"/>
  <c r="X126" i="19"/>
  <c r="AJ126" i="19" s="1"/>
  <c r="AV126" i="19" s="1"/>
  <c r="S128" i="19"/>
  <c r="Q130" i="19"/>
  <c r="V131" i="19"/>
  <c r="AH131" i="19" s="1"/>
  <c r="AT131" i="19" s="1"/>
  <c r="Q133" i="19"/>
  <c r="Y134" i="19"/>
  <c r="AK134" i="19" s="1"/>
  <c r="AW134" i="19" s="1"/>
  <c r="T136" i="19"/>
  <c r="AF136" i="19" s="1"/>
  <c r="AR136" i="19" s="1"/>
  <c r="Y137" i="19"/>
  <c r="AK137" i="19" s="1"/>
  <c r="AW137" i="19" s="1"/>
  <c r="W139" i="19"/>
  <c r="AI139" i="19" s="1"/>
  <c r="AU139" i="19" s="1"/>
  <c r="R141" i="19"/>
  <c r="W142" i="19"/>
  <c r="AI142" i="19" s="1"/>
  <c r="AU142" i="19" s="1"/>
  <c r="U144" i="19"/>
  <c r="AG144" i="19" s="1"/>
  <c r="AS144" i="19" s="1"/>
  <c r="P146" i="19"/>
  <c r="U147" i="19"/>
  <c r="AG147" i="19" s="1"/>
  <c r="AS147" i="19" s="1"/>
  <c r="S149" i="19"/>
  <c r="X150" i="19"/>
  <c r="AJ150" i="19" s="1"/>
  <c r="AV150" i="19" s="1"/>
  <c r="S152" i="19"/>
  <c r="Y153" i="19"/>
  <c r="AK153" i="19" s="1"/>
  <c r="AW153" i="19" s="1"/>
  <c r="R155" i="19"/>
  <c r="U156" i="19"/>
  <c r="AG156" i="19" s="1"/>
  <c r="AS156" i="19" s="1"/>
  <c r="X157" i="19"/>
  <c r="AJ157" i="19" s="1"/>
  <c r="AV157" i="19" s="1"/>
  <c r="Q159" i="19"/>
  <c r="T160" i="19"/>
  <c r="AF160" i="19" s="1"/>
  <c r="AR160" i="19" s="1"/>
  <c r="W161" i="19"/>
  <c r="AI161" i="19" s="1"/>
  <c r="AU161" i="19" s="1"/>
  <c r="P163" i="19"/>
  <c r="S164" i="19"/>
  <c r="V165" i="19"/>
  <c r="AH165" i="19" s="1"/>
  <c r="AT165" i="19" s="1"/>
  <c r="Y166" i="19"/>
  <c r="AK166" i="19" s="1"/>
  <c r="AW166" i="19" s="1"/>
  <c r="S168" i="19"/>
  <c r="V169" i="19"/>
  <c r="AH169" i="19" s="1"/>
  <c r="AT169" i="19" s="1"/>
  <c r="Y170" i="19"/>
  <c r="AK170" i="19" s="1"/>
  <c r="AW170" i="19" s="1"/>
  <c r="Q172" i="19"/>
  <c r="S173" i="19"/>
  <c r="U174" i="19"/>
  <c r="AG174" i="19" s="1"/>
  <c r="AS174" i="19" s="1"/>
  <c r="W175" i="19"/>
  <c r="AI175" i="19" s="1"/>
  <c r="AU175" i="19" s="1"/>
  <c r="Y176" i="19"/>
  <c r="AK176" i="19" s="1"/>
  <c r="AW176" i="19" s="1"/>
  <c r="Q178" i="19"/>
  <c r="S179" i="19"/>
  <c r="U180" i="19"/>
  <c r="AG180" i="19" s="1"/>
  <c r="AS180" i="19" s="1"/>
  <c r="W181" i="19"/>
  <c r="AI181" i="19" s="1"/>
  <c r="AU181" i="19" s="1"/>
  <c r="Y182" i="19"/>
  <c r="AK182" i="19" s="1"/>
  <c r="AW182" i="19" s="1"/>
  <c r="Q184" i="19"/>
  <c r="S185" i="19"/>
  <c r="U186" i="19"/>
  <c r="AG186" i="19" s="1"/>
  <c r="AS186" i="19" s="1"/>
  <c r="W187" i="19"/>
  <c r="AI187" i="19" s="1"/>
  <c r="AU187" i="19" s="1"/>
  <c r="Y188" i="19"/>
  <c r="AK188" i="19" s="1"/>
  <c r="AW188" i="19" s="1"/>
  <c r="Q190" i="19"/>
  <c r="S191" i="19"/>
  <c r="U192" i="19"/>
  <c r="AG192" i="19" s="1"/>
  <c r="AS192" i="19" s="1"/>
  <c r="W193" i="19"/>
  <c r="AI193" i="19" s="1"/>
  <c r="AU193" i="19" s="1"/>
  <c r="Y194" i="19"/>
  <c r="AK194" i="19" s="1"/>
  <c r="AW194" i="19" s="1"/>
  <c r="Q196" i="19"/>
  <c r="S197" i="19"/>
  <c r="U198" i="19"/>
  <c r="AG198" i="19" s="1"/>
  <c r="AS198" i="19" s="1"/>
  <c r="R8" i="19"/>
  <c r="AD8" i="19" s="1"/>
  <c r="AP8" i="19" s="1"/>
  <c r="T11" i="19"/>
  <c r="AF11" i="19" s="1"/>
  <c r="AR11" i="19" s="1"/>
  <c r="Y14" i="19"/>
  <c r="AK14" i="19" s="1"/>
  <c r="AW14" i="19" s="1"/>
  <c r="W17" i="19"/>
  <c r="AI17" i="19" s="1"/>
  <c r="AU17" i="19" s="1"/>
  <c r="R21" i="19"/>
  <c r="AD21" i="19" s="1"/>
  <c r="AP21" i="19" s="1"/>
  <c r="S24" i="19"/>
  <c r="U27" i="19"/>
  <c r="AG27" i="19" s="1"/>
  <c r="AS27" i="19" s="1"/>
  <c r="V30" i="19"/>
  <c r="AH30" i="19" s="1"/>
  <c r="AT30" i="19" s="1"/>
  <c r="T33" i="19"/>
  <c r="AF33" i="19" s="1"/>
  <c r="AR33" i="19" s="1"/>
  <c r="X35" i="19"/>
  <c r="AJ35" i="19" s="1"/>
  <c r="AV35" i="19" s="1"/>
  <c r="W38" i="19"/>
  <c r="AI38" i="19" s="1"/>
  <c r="AU38" i="19" s="1"/>
  <c r="Q41" i="19"/>
  <c r="X43" i="19"/>
  <c r="AJ43" i="19" s="1"/>
  <c r="AV43" i="19" s="1"/>
  <c r="P46" i="19"/>
  <c r="AB46" i="19" s="1"/>
  <c r="AN46" i="19" s="1"/>
  <c r="V48" i="19"/>
  <c r="AH48" i="19" s="1"/>
  <c r="AT48" i="19" s="1"/>
  <c r="X50" i="19"/>
  <c r="AJ50" i="19" s="1"/>
  <c r="AV50" i="19" s="1"/>
  <c r="T53" i="19"/>
  <c r="AF53" i="19" s="1"/>
  <c r="AR53" i="19" s="1"/>
  <c r="V55" i="19"/>
  <c r="AH55" i="19" s="1"/>
  <c r="AT55" i="19" s="1"/>
  <c r="R58" i="19"/>
  <c r="AD58" i="19" s="1"/>
  <c r="AP58" i="19" s="1"/>
  <c r="T60" i="19"/>
  <c r="AF60" i="19" s="1"/>
  <c r="AR60" i="19" s="1"/>
  <c r="P63" i="19"/>
  <c r="R65" i="19"/>
  <c r="W67" i="19"/>
  <c r="AI67" i="19" s="1"/>
  <c r="AU67" i="19" s="1"/>
  <c r="T69" i="19"/>
  <c r="AF69" i="19" s="1"/>
  <c r="AR69" i="19" s="1"/>
  <c r="V71" i="19"/>
  <c r="AH71" i="19" s="1"/>
  <c r="AT71" i="19" s="1"/>
  <c r="T73" i="19"/>
  <c r="AF73" i="19" s="1"/>
  <c r="AR73" i="19" s="1"/>
  <c r="U75" i="19"/>
  <c r="AG75" i="19" s="1"/>
  <c r="AS75" i="19" s="1"/>
  <c r="S77" i="19"/>
  <c r="U79" i="19"/>
  <c r="AG79" i="19" s="1"/>
  <c r="AS79" i="19" s="1"/>
  <c r="R81" i="19"/>
  <c r="T83" i="19"/>
  <c r="AF83" i="19" s="1"/>
  <c r="AR83" i="19" s="1"/>
  <c r="Q85" i="19"/>
  <c r="S87" i="19"/>
  <c r="Y88" i="19"/>
  <c r="AK88" i="19" s="1"/>
  <c r="AW88" i="19" s="1"/>
  <c r="Y90" i="19"/>
  <c r="AK90" i="19" s="1"/>
  <c r="AW90" i="19" s="1"/>
  <c r="U92" i="19"/>
  <c r="AG92" i="19" s="1"/>
  <c r="AS92" i="19" s="1"/>
  <c r="U94" i="19"/>
  <c r="AG94" i="19" s="1"/>
  <c r="AS94" i="19" s="1"/>
  <c r="Q96" i="19"/>
  <c r="Q98" i="19"/>
  <c r="V99" i="19"/>
  <c r="AH99" i="19" s="1"/>
  <c r="AT99" i="19" s="1"/>
  <c r="T101" i="19"/>
  <c r="AF101" i="19" s="1"/>
  <c r="AR101" i="19" s="1"/>
  <c r="Y102" i="19"/>
  <c r="AK102" i="19" s="1"/>
  <c r="AW102" i="19" s="1"/>
  <c r="T104" i="19"/>
  <c r="AF104" i="19" s="1"/>
  <c r="AR104" i="19" s="1"/>
  <c r="R106" i="19"/>
  <c r="W107" i="19"/>
  <c r="AI107" i="19" s="1"/>
  <c r="AU107" i="19" s="1"/>
  <c r="R109" i="19"/>
  <c r="P111" i="19"/>
  <c r="U112" i="19"/>
  <c r="AG112" i="19" s="1"/>
  <c r="AS112" i="19" s="1"/>
  <c r="P114" i="19"/>
  <c r="X115" i="19"/>
  <c r="AJ115" i="19" s="1"/>
  <c r="AV115" i="19" s="1"/>
  <c r="S117" i="19"/>
  <c r="X118" i="19"/>
  <c r="AJ118" i="19" s="1"/>
  <c r="AV118" i="19" s="1"/>
  <c r="V120" i="19"/>
  <c r="AH120" i="19" s="1"/>
  <c r="AT120" i="19" s="1"/>
  <c r="Q122" i="19"/>
  <c r="V123" i="19"/>
  <c r="AH123" i="19" s="1"/>
  <c r="AT123" i="19" s="1"/>
  <c r="T125" i="19"/>
  <c r="AF125" i="19" s="1"/>
  <c r="AR125" i="19" s="1"/>
  <c r="Y126" i="19"/>
  <c r="AK126" i="19" s="1"/>
  <c r="AW126" i="19" s="1"/>
  <c r="T128" i="19"/>
  <c r="AF128" i="19" s="1"/>
  <c r="AR128" i="19" s="1"/>
  <c r="R130" i="19"/>
  <c r="W131" i="19"/>
  <c r="AI131" i="19" s="1"/>
  <c r="AU131" i="19" s="1"/>
  <c r="R133" i="19"/>
  <c r="P135" i="19"/>
  <c r="U136" i="19"/>
  <c r="AG136" i="19" s="1"/>
  <c r="AS136" i="19" s="1"/>
  <c r="P138" i="19"/>
  <c r="X139" i="19"/>
  <c r="AJ139" i="19" s="1"/>
  <c r="AV139" i="19" s="1"/>
  <c r="S141" i="19"/>
  <c r="X142" i="19"/>
  <c r="AJ142" i="19" s="1"/>
  <c r="AV142" i="19" s="1"/>
  <c r="V144" i="19"/>
  <c r="AH144" i="19" s="1"/>
  <c r="AT144" i="19" s="1"/>
  <c r="Q146" i="19"/>
  <c r="V147" i="19"/>
  <c r="AH147" i="19" s="1"/>
  <c r="AT147" i="19" s="1"/>
  <c r="T149" i="19"/>
  <c r="AF149" i="19" s="1"/>
  <c r="AR149" i="19" s="1"/>
  <c r="Y150" i="19"/>
  <c r="AK150" i="19" s="1"/>
  <c r="AW150" i="19" s="1"/>
  <c r="T152" i="19"/>
  <c r="AF152" i="19" s="1"/>
  <c r="AR152" i="19" s="1"/>
  <c r="P154" i="19"/>
  <c r="S155" i="19"/>
  <c r="V156" i="19"/>
  <c r="AH156" i="19" s="1"/>
  <c r="AT156" i="19" s="1"/>
  <c r="Y157" i="19"/>
  <c r="AK157" i="19" s="1"/>
  <c r="AW157" i="19" s="1"/>
  <c r="R159" i="19"/>
  <c r="U160" i="19"/>
  <c r="AG160" i="19" s="1"/>
  <c r="AS160" i="19" s="1"/>
  <c r="X161" i="19"/>
  <c r="AJ161" i="19" s="1"/>
  <c r="AV161" i="19" s="1"/>
  <c r="Q163" i="19"/>
  <c r="T164" i="19"/>
  <c r="AF164" i="19" s="1"/>
  <c r="AR164" i="19" s="1"/>
  <c r="W165" i="19"/>
  <c r="AI165" i="19" s="1"/>
  <c r="AU165" i="19" s="1"/>
  <c r="Q167" i="19"/>
  <c r="T168" i="19"/>
  <c r="AF168" i="19" s="1"/>
  <c r="AR168" i="19" s="1"/>
  <c r="W169" i="19"/>
  <c r="AI169" i="19" s="1"/>
  <c r="AU169" i="19" s="1"/>
  <c r="P171" i="19"/>
  <c r="V8" i="19"/>
  <c r="AH8" i="19" s="1"/>
  <c r="AT8" i="19" s="1"/>
  <c r="Y12" i="19"/>
  <c r="AK12" i="19" s="1"/>
  <c r="AW12" i="19" s="1"/>
  <c r="U18" i="19"/>
  <c r="AG18" i="19" s="1"/>
  <c r="AS18" i="19" s="1"/>
  <c r="W22" i="19"/>
  <c r="AI22" i="19" s="1"/>
  <c r="AU22" i="19" s="1"/>
  <c r="Y27" i="19"/>
  <c r="AK27" i="19" s="1"/>
  <c r="AW27" i="19" s="1"/>
  <c r="Y31" i="19"/>
  <c r="AK31" i="19" s="1"/>
  <c r="AW31" i="19" s="1"/>
  <c r="T36" i="19"/>
  <c r="AF36" i="19" s="1"/>
  <c r="AR36" i="19" s="1"/>
  <c r="P40" i="19"/>
  <c r="AB40" i="19" s="1"/>
  <c r="AN40" i="19" s="1"/>
  <c r="Y43" i="19"/>
  <c r="AK43" i="19" s="1"/>
  <c r="AW43" i="19" s="1"/>
  <c r="R47" i="19"/>
  <c r="S51" i="19"/>
  <c r="AE51" i="19" s="1"/>
  <c r="AQ51" i="19" s="1"/>
  <c r="V54" i="19"/>
  <c r="AH54" i="19" s="1"/>
  <c r="AT54" i="19" s="1"/>
  <c r="S58" i="19"/>
  <c r="AE58" i="19" s="1"/>
  <c r="AQ58" i="19" s="1"/>
  <c r="V61" i="19"/>
  <c r="AH61" i="19" s="1"/>
  <c r="AT61" i="19" s="1"/>
  <c r="W65" i="19"/>
  <c r="AI65" i="19" s="1"/>
  <c r="AU65" i="19" s="1"/>
  <c r="W68" i="19"/>
  <c r="AI68" i="19" s="1"/>
  <c r="AU68" i="19" s="1"/>
  <c r="W71" i="19"/>
  <c r="AI71" i="19" s="1"/>
  <c r="AU71" i="19" s="1"/>
  <c r="S74" i="19"/>
  <c r="X77" i="19"/>
  <c r="AJ77" i="19" s="1"/>
  <c r="AV77" i="19" s="1"/>
  <c r="U80" i="19"/>
  <c r="AG80" i="19" s="1"/>
  <c r="AS80" i="19" s="1"/>
  <c r="U83" i="19"/>
  <c r="AG83" i="19" s="1"/>
  <c r="AS83" i="19" s="1"/>
  <c r="Q86" i="19"/>
  <c r="T89" i="19"/>
  <c r="AF89" i="19" s="1"/>
  <c r="AR89" i="19" s="1"/>
  <c r="X91" i="19"/>
  <c r="AJ91" i="19" s="1"/>
  <c r="AV91" i="19" s="1"/>
  <c r="V94" i="19"/>
  <c r="AH94" i="19" s="1"/>
  <c r="AT94" i="19" s="1"/>
  <c r="P97" i="19"/>
  <c r="W99" i="19"/>
  <c r="AI99" i="19" s="1"/>
  <c r="AU99" i="19" s="1"/>
  <c r="Y101" i="19"/>
  <c r="AK101" i="19" s="1"/>
  <c r="AW101" i="19" s="1"/>
  <c r="U104" i="19"/>
  <c r="AG104" i="19" s="1"/>
  <c r="AS104" i="19" s="1"/>
  <c r="W106" i="19"/>
  <c r="AI106" i="19" s="1"/>
  <c r="AU106" i="19" s="1"/>
  <c r="S109" i="19"/>
  <c r="U111" i="19"/>
  <c r="AG111" i="19" s="1"/>
  <c r="AS111" i="19" s="1"/>
  <c r="Q114" i="19"/>
  <c r="S116" i="19"/>
  <c r="Y118" i="19"/>
  <c r="AK118" i="19" s="1"/>
  <c r="AW118" i="19" s="1"/>
  <c r="Q121" i="19"/>
  <c r="W123" i="19"/>
  <c r="AI123" i="19" s="1"/>
  <c r="AU123" i="19" s="1"/>
  <c r="Y125" i="19"/>
  <c r="AK125" i="19" s="1"/>
  <c r="AW125" i="19" s="1"/>
  <c r="U128" i="19"/>
  <c r="AG128" i="19" s="1"/>
  <c r="AS128" i="19" s="1"/>
  <c r="W130" i="19"/>
  <c r="AI130" i="19" s="1"/>
  <c r="AU130" i="19" s="1"/>
  <c r="S133" i="19"/>
  <c r="U135" i="19"/>
  <c r="AG135" i="19" s="1"/>
  <c r="AS135" i="19" s="1"/>
  <c r="Q138" i="19"/>
  <c r="S140" i="19"/>
  <c r="Y142" i="19"/>
  <c r="AK142" i="19" s="1"/>
  <c r="AW142" i="19" s="1"/>
  <c r="Q145" i="19"/>
  <c r="W147" i="19"/>
  <c r="AI147" i="19" s="1"/>
  <c r="AU147" i="19" s="1"/>
  <c r="Y149" i="19"/>
  <c r="AK149" i="19" s="1"/>
  <c r="AW149" i="19" s="1"/>
  <c r="U152" i="19"/>
  <c r="AG152" i="19" s="1"/>
  <c r="AS152" i="19" s="1"/>
  <c r="U154" i="19"/>
  <c r="AG154" i="19" s="1"/>
  <c r="AS154" i="19" s="1"/>
  <c r="W156" i="19"/>
  <c r="AI156" i="19" s="1"/>
  <c r="AU156" i="19" s="1"/>
  <c r="T158" i="19"/>
  <c r="AF158" i="19" s="1"/>
  <c r="AR158" i="19" s="1"/>
  <c r="V160" i="19"/>
  <c r="AH160" i="19" s="1"/>
  <c r="AT160" i="19" s="1"/>
  <c r="T162" i="19"/>
  <c r="AF162" i="19" s="1"/>
  <c r="AR162" i="19" s="1"/>
  <c r="U164" i="19"/>
  <c r="AG164" i="19" s="1"/>
  <c r="AS164" i="19" s="1"/>
  <c r="S166" i="19"/>
  <c r="U168" i="19"/>
  <c r="AG168" i="19" s="1"/>
  <c r="AS168" i="19" s="1"/>
  <c r="R170" i="19"/>
  <c r="R172" i="19"/>
  <c r="W173" i="19"/>
  <c r="AI173" i="19" s="1"/>
  <c r="AU173" i="19" s="1"/>
  <c r="R175" i="19"/>
  <c r="P177" i="19"/>
  <c r="U178" i="19"/>
  <c r="AG178" i="19" s="1"/>
  <c r="AS178" i="19" s="1"/>
  <c r="P180" i="19"/>
  <c r="X181" i="19"/>
  <c r="AJ181" i="19" s="1"/>
  <c r="AV181" i="19" s="1"/>
  <c r="S183" i="19"/>
  <c r="X184" i="19"/>
  <c r="AJ184" i="19" s="1"/>
  <c r="AV184" i="19" s="1"/>
  <c r="V186" i="19"/>
  <c r="AH186" i="19" s="1"/>
  <c r="AT186" i="19" s="1"/>
  <c r="Q188" i="19"/>
  <c r="V189" i="19"/>
  <c r="AH189" i="19" s="1"/>
  <c r="AT189" i="19" s="1"/>
  <c r="T191" i="19"/>
  <c r="AF191" i="19" s="1"/>
  <c r="AR191" i="19" s="1"/>
  <c r="Y192" i="19"/>
  <c r="AK192" i="19" s="1"/>
  <c r="AW192" i="19" s="1"/>
  <c r="T194" i="19"/>
  <c r="AF194" i="19" s="1"/>
  <c r="AR194" i="19" s="1"/>
  <c r="R196" i="19"/>
  <c r="W197" i="19"/>
  <c r="AI197" i="19" s="1"/>
  <c r="AU197" i="19" s="1"/>
  <c r="R199" i="19"/>
  <c r="U200" i="19"/>
  <c r="AG200" i="19" s="1"/>
  <c r="AS200" i="19" s="1"/>
  <c r="X201" i="19"/>
  <c r="AJ201" i="19" s="1"/>
  <c r="AV201" i="19" s="1"/>
  <c r="R203" i="19"/>
  <c r="U204" i="19"/>
  <c r="AG204" i="19" s="1"/>
  <c r="AS204" i="19" s="1"/>
  <c r="X205" i="19"/>
  <c r="AJ205" i="19" s="1"/>
  <c r="AV205" i="19" s="1"/>
  <c r="Q207" i="19"/>
  <c r="T208" i="19"/>
  <c r="AF208" i="19" s="1"/>
  <c r="AR208" i="19" s="1"/>
  <c r="W209" i="19"/>
  <c r="AI209" i="19" s="1"/>
  <c r="AU209" i="19" s="1"/>
  <c r="P211" i="19"/>
  <c r="S212" i="19"/>
  <c r="V213" i="19"/>
  <c r="AH213" i="19" s="1"/>
  <c r="AT213" i="19" s="1"/>
  <c r="Y214" i="19"/>
  <c r="AK214" i="19" s="1"/>
  <c r="AW214" i="19" s="1"/>
  <c r="R216" i="19"/>
  <c r="V217" i="19"/>
  <c r="AH217" i="19" s="1"/>
  <c r="AT217" i="19" s="1"/>
  <c r="Y218" i="19"/>
  <c r="AK218" i="19" s="1"/>
  <c r="AW218" i="19" s="1"/>
  <c r="R220" i="19"/>
  <c r="U221" i="19"/>
  <c r="AG221" i="19" s="1"/>
  <c r="AS221" i="19" s="1"/>
  <c r="X222" i="19"/>
  <c r="AJ222" i="19" s="1"/>
  <c r="AV222" i="19" s="1"/>
  <c r="Q224" i="19"/>
  <c r="T225" i="19"/>
  <c r="AF225" i="19" s="1"/>
  <c r="AR225" i="19" s="1"/>
  <c r="W226" i="19"/>
  <c r="AI226" i="19" s="1"/>
  <c r="AU226" i="19" s="1"/>
  <c r="P228" i="19"/>
  <c r="S229" i="19"/>
  <c r="V230" i="19"/>
  <c r="AH230" i="19" s="1"/>
  <c r="AT230" i="19" s="1"/>
  <c r="P232" i="19"/>
  <c r="S233" i="19"/>
  <c r="V234" i="19"/>
  <c r="AH234" i="19" s="1"/>
  <c r="AT234" i="19" s="1"/>
  <c r="Y235" i="19"/>
  <c r="AK235" i="19" s="1"/>
  <c r="AW235" i="19" s="1"/>
  <c r="R237" i="19"/>
  <c r="U238" i="19"/>
  <c r="AG238" i="19" s="1"/>
  <c r="AS238" i="19" s="1"/>
  <c r="X239" i="19"/>
  <c r="AJ239" i="19" s="1"/>
  <c r="AV239" i="19" s="1"/>
  <c r="Q241" i="19"/>
  <c r="T242" i="19"/>
  <c r="AF242" i="19" s="1"/>
  <c r="AR242" i="19" s="1"/>
  <c r="W243" i="19"/>
  <c r="AI243" i="19" s="1"/>
  <c r="AU243" i="19" s="1"/>
  <c r="P245" i="19"/>
  <c r="T4" i="19"/>
  <c r="AF4" i="19" s="1"/>
  <c r="AR4" i="19" s="1"/>
  <c r="W5" i="19"/>
  <c r="AI5" i="19" s="1"/>
  <c r="AU5" i="19" s="1"/>
  <c r="AD20" i="19"/>
  <c r="AP20" i="19" s="1"/>
  <c r="AB22" i="19"/>
  <c r="AN22" i="19" s="1"/>
  <c r="AE32" i="19"/>
  <c r="AQ32" i="19" s="1"/>
  <c r="AB48" i="19"/>
  <c r="AN48" i="19" s="1"/>
  <c r="AC53" i="19"/>
  <c r="AO53" i="19" s="1"/>
  <c r="AC60" i="19"/>
  <c r="AO60" i="19" s="1"/>
  <c r="AB62" i="19"/>
  <c r="AN62" i="19" s="1"/>
  <c r="AD65" i="19"/>
  <c r="AP65" i="19" s="1"/>
  <c r="AD67" i="19"/>
  <c r="AP67" i="19" s="1"/>
  <c r="AC69" i="19"/>
  <c r="AO69" i="19" s="1"/>
  <c r="AB71" i="19"/>
  <c r="AN71" i="19" s="1"/>
  <c r="AB73" i="19"/>
  <c r="AN73" i="19" s="1"/>
  <c r="AD82" i="19"/>
  <c r="AP82" i="19" s="1"/>
  <c r="AD84" i="19"/>
  <c r="AP84" i="19" s="1"/>
  <c r="AD86" i="19"/>
  <c r="AP86" i="19" s="1"/>
  <c r="AB88" i="19"/>
  <c r="AN88" i="19" s="1"/>
  <c r="W8" i="19"/>
  <c r="AI8" i="19" s="1"/>
  <c r="AU8" i="19" s="1"/>
  <c r="P13" i="19"/>
  <c r="AB13" i="19" s="1"/>
  <c r="AN13" i="19" s="1"/>
  <c r="V18" i="19"/>
  <c r="AH18" i="19" s="1"/>
  <c r="AT18" i="19" s="1"/>
  <c r="Q23" i="19"/>
  <c r="AC23" i="19" s="1"/>
  <c r="AO23" i="19" s="1"/>
  <c r="P28" i="19"/>
  <c r="AB28" i="19" s="1"/>
  <c r="AN28" i="19" s="1"/>
  <c r="P32" i="19"/>
  <c r="U36" i="19"/>
  <c r="AG36" i="19" s="1"/>
  <c r="AS36" i="19" s="1"/>
  <c r="Q40" i="19"/>
  <c r="P44" i="19"/>
  <c r="S47" i="19"/>
  <c r="AE47" i="19" s="1"/>
  <c r="AQ47" i="19" s="1"/>
  <c r="T51" i="19"/>
  <c r="AF51" i="19" s="1"/>
  <c r="AR51" i="19" s="1"/>
  <c r="W54" i="19"/>
  <c r="AI54" i="19" s="1"/>
  <c r="AU54" i="19" s="1"/>
  <c r="T58" i="19"/>
  <c r="AF58" i="19" s="1"/>
  <c r="AR58" i="19" s="1"/>
  <c r="W61" i="19"/>
  <c r="AI61" i="19" s="1"/>
  <c r="AU61" i="19" s="1"/>
  <c r="X65" i="19"/>
  <c r="AJ65" i="19" s="1"/>
  <c r="AV65" i="19" s="1"/>
  <c r="X68" i="19"/>
  <c r="AJ68" i="19" s="1"/>
  <c r="AV68" i="19" s="1"/>
  <c r="X71" i="19"/>
  <c r="AJ71" i="19" s="1"/>
  <c r="AV71" i="19" s="1"/>
  <c r="U74" i="19"/>
  <c r="AG74" i="19" s="1"/>
  <c r="AS74" i="19" s="1"/>
  <c r="Y77" i="19"/>
  <c r="AK77" i="19" s="1"/>
  <c r="AW77" i="19" s="1"/>
  <c r="V80" i="19"/>
  <c r="AH80" i="19" s="1"/>
  <c r="AT80" i="19" s="1"/>
  <c r="V83" i="19"/>
  <c r="AH83" i="19" s="1"/>
  <c r="AT83" i="19" s="1"/>
  <c r="R86" i="19"/>
  <c r="U89" i="19"/>
  <c r="AG89" i="19" s="1"/>
  <c r="AS89" i="19" s="1"/>
  <c r="Y91" i="19"/>
  <c r="AK91" i="19" s="1"/>
  <c r="AW91" i="19" s="1"/>
  <c r="W94" i="19"/>
  <c r="AI94" i="19" s="1"/>
  <c r="AU94" i="19" s="1"/>
  <c r="Q97" i="19"/>
  <c r="Q100" i="19"/>
  <c r="P102" i="19"/>
  <c r="Y104" i="19"/>
  <c r="AK104" i="19" s="1"/>
  <c r="AW104" i="19" s="1"/>
  <c r="X106" i="19"/>
  <c r="AJ106" i="19" s="1"/>
  <c r="AV106" i="19" s="1"/>
  <c r="W109" i="19"/>
  <c r="AI109" i="19" s="1"/>
  <c r="AU109" i="19" s="1"/>
  <c r="V111" i="19"/>
  <c r="AH111" i="19" s="1"/>
  <c r="AT111" i="19" s="1"/>
  <c r="U114" i="19"/>
  <c r="AG114" i="19" s="1"/>
  <c r="AS114" i="19" s="1"/>
  <c r="T116" i="19"/>
  <c r="AF116" i="19" s="1"/>
  <c r="AR116" i="19" s="1"/>
  <c r="S119" i="19"/>
  <c r="R121" i="19"/>
  <c r="Q124" i="19"/>
  <c r="P126" i="19"/>
  <c r="Y128" i="19"/>
  <c r="AK128" i="19" s="1"/>
  <c r="AW128" i="19" s="1"/>
  <c r="X130" i="19"/>
  <c r="AJ130" i="19" s="1"/>
  <c r="AV130" i="19" s="1"/>
  <c r="W133" i="19"/>
  <c r="AI133" i="19" s="1"/>
  <c r="AU133" i="19" s="1"/>
  <c r="V135" i="19"/>
  <c r="AH135" i="19" s="1"/>
  <c r="AT135" i="19" s="1"/>
  <c r="U138" i="19"/>
  <c r="AG138" i="19" s="1"/>
  <c r="AS138" i="19" s="1"/>
  <c r="T140" i="19"/>
  <c r="AF140" i="19" s="1"/>
  <c r="AR140" i="19" s="1"/>
  <c r="S143" i="19"/>
  <c r="R145" i="19"/>
  <c r="Q148" i="19"/>
  <c r="P150" i="19"/>
  <c r="Y152" i="19"/>
  <c r="AK152" i="19" s="1"/>
  <c r="AW152" i="19" s="1"/>
  <c r="V154" i="19"/>
  <c r="AH154" i="19" s="1"/>
  <c r="AT154" i="19" s="1"/>
  <c r="X156" i="19"/>
  <c r="AJ156" i="19" s="1"/>
  <c r="AV156" i="19" s="1"/>
  <c r="U158" i="19"/>
  <c r="AG158" i="19" s="1"/>
  <c r="AS158" i="19" s="1"/>
  <c r="W160" i="19"/>
  <c r="AI160" i="19" s="1"/>
  <c r="AU160" i="19" s="1"/>
  <c r="U162" i="19"/>
  <c r="AG162" i="19" s="1"/>
  <c r="AS162" i="19" s="1"/>
  <c r="W164" i="19"/>
  <c r="AI164" i="19" s="1"/>
  <c r="AU164" i="19" s="1"/>
  <c r="T166" i="19"/>
  <c r="AF166" i="19" s="1"/>
  <c r="AR166" i="19" s="1"/>
  <c r="V168" i="19"/>
  <c r="AH168" i="19" s="1"/>
  <c r="AT168" i="19" s="1"/>
  <c r="S170" i="19"/>
  <c r="S172" i="19"/>
  <c r="X173" i="19"/>
  <c r="AJ173" i="19" s="1"/>
  <c r="AV173" i="19" s="1"/>
  <c r="S175" i="19"/>
  <c r="Q177" i="19"/>
  <c r="V178" i="19"/>
  <c r="AH178" i="19" s="1"/>
  <c r="AT178" i="19" s="1"/>
  <c r="Q180" i="19"/>
  <c r="Y181" i="19"/>
  <c r="AK181" i="19" s="1"/>
  <c r="AW181" i="19" s="1"/>
  <c r="T183" i="19"/>
  <c r="AF183" i="19" s="1"/>
  <c r="AR183" i="19" s="1"/>
  <c r="Y184" i="19"/>
  <c r="AK184" i="19" s="1"/>
  <c r="AW184" i="19" s="1"/>
  <c r="W186" i="19"/>
  <c r="AI186" i="19" s="1"/>
  <c r="AU186" i="19" s="1"/>
  <c r="R188" i="19"/>
  <c r="W189" i="19"/>
  <c r="AI189" i="19" s="1"/>
  <c r="AU189" i="19" s="1"/>
  <c r="U191" i="19"/>
  <c r="AG191" i="19" s="1"/>
  <c r="AS191" i="19" s="1"/>
  <c r="P193" i="19"/>
  <c r="U194" i="19"/>
  <c r="AG194" i="19" s="1"/>
  <c r="AS194" i="19" s="1"/>
  <c r="S196" i="19"/>
  <c r="X197" i="19"/>
  <c r="AJ197" i="19" s="1"/>
  <c r="AV197" i="19" s="1"/>
  <c r="S199" i="19"/>
  <c r="V200" i="19"/>
  <c r="AH200" i="19" s="1"/>
  <c r="AT200" i="19" s="1"/>
  <c r="P202" i="19"/>
  <c r="S203" i="19"/>
  <c r="V204" i="19"/>
  <c r="AH204" i="19" s="1"/>
  <c r="AT204" i="19" s="1"/>
  <c r="Y205" i="19"/>
  <c r="AK205" i="19" s="1"/>
  <c r="AW205" i="19" s="1"/>
  <c r="R207" i="19"/>
  <c r="U208" i="19"/>
  <c r="AG208" i="19" s="1"/>
  <c r="AS208" i="19" s="1"/>
  <c r="X209" i="19"/>
  <c r="AJ209" i="19" s="1"/>
  <c r="AV209" i="19" s="1"/>
  <c r="Q211" i="19"/>
  <c r="T212" i="19"/>
  <c r="AF212" i="19" s="1"/>
  <c r="AR212" i="19" s="1"/>
  <c r="W213" i="19"/>
  <c r="AI213" i="19" s="1"/>
  <c r="AU213" i="19" s="1"/>
  <c r="P215" i="19"/>
  <c r="T216" i="19"/>
  <c r="AF216" i="19" s="1"/>
  <c r="AR216" i="19" s="1"/>
  <c r="W217" i="19"/>
  <c r="AI217" i="19" s="1"/>
  <c r="AU217" i="19" s="1"/>
  <c r="P219" i="19"/>
  <c r="S220" i="19"/>
  <c r="V221" i="19"/>
  <c r="AH221" i="19" s="1"/>
  <c r="AT221" i="19" s="1"/>
  <c r="Y222" i="19"/>
  <c r="AK222" i="19" s="1"/>
  <c r="AW222" i="19" s="1"/>
  <c r="R224" i="19"/>
  <c r="U225" i="19"/>
  <c r="AG225" i="19" s="1"/>
  <c r="AS225" i="19" s="1"/>
  <c r="X226" i="19"/>
  <c r="AJ226" i="19" s="1"/>
  <c r="AV226" i="19" s="1"/>
  <c r="Q228" i="19"/>
  <c r="T229" i="19"/>
  <c r="AF229" i="19" s="1"/>
  <c r="AR229" i="19" s="1"/>
  <c r="X230" i="19"/>
  <c r="AJ230" i="19" s="1"/>
  <c r="AV230" i="19" s="1"/>
  <c r="Q232" i="19"/>
  <c r="T233" i="19"/>
  <c r="AF233" i="19" s="1"/>
  <c r="AR233" i="19" s="1"/>
  <c r="W234" i="19"/>
  <c r="AI234" i="19" s="1"/>
  <c r="AU234" i="19" s="1"/>
  <c r="P236" i="19"/>
  <c r="S237" i="19"/>
  <c r="V238" i="19"/>
  <c r="AH238" i="19" s="1"/>
  <c r="AT238" i="19" s="1"/>
  <c r="Y239" i="19"/>
  <c r="AK239" i="19" s="1"/>
  <c r="AW239" i="19" s="1"/>
  <c r="R241" i="19"/>
  <c r="U242" i="19"/>
  <c r="AG242" i="19" s="1"/>
  <c r="AS242" i="19" s="1"/>
  <c r="X243" i="19"/>
  <c r="AJ243" i="19" s="1"/>
  <c r="AV243" i="19" s="1"/>
  <c r="R245" i="19"/>
  <c r="U4" i="19"/>
  <c r="AG4" i="19" s="1"/>
  <c r="AS4" i="19" s="1"/>
  <c r="X5" i="19"/>
  <c r="AJ5" i="19" s="1"/>
  <c r="AV5" i="19" s="1"/>
  <c r="AC22" i="19"/>
  <c r="AO22" i="19" s="1"/>
  <c r="AE27" i="19"/>
  <c r="AQ27" i="19" s="1"/>
  <c r="AD39" i="19"/>
  <c r="AP39" i="19" s="1"/>
  <c r="Y8" i="19"/>
  <c r="AK8" i="19" s="1"/>
  <c r="AW8" i="19" s="1"/>
  <c r="Q13" i="19"/>
  <c r="AC13" i="19" s="1"/>
  <c r="AO13" i="19" s="1"/>
  <c r="W18" i="19"/>
  <c r="AI18" i="19" s="1"/>
  <c r="AU18" i="19" s="1"/>
  <c r="R23" i="19"/>
  <c r="AD23" i="19" s="1"/>
  <c r="AP23" i="19" s="1"/>
  <c r="Q28" i="19"/>
  <c r="AC28" i="19" s="1"/>
  <c r="AO28" i="19" s="1"/>
  <c r="Q32" i="19"/>
  <c r="AC32" i="19" s="1"/>
  <c r="AO32" i="19" s="1"/>
  <c r="V36" i="19"/>
  <c r="AH36" i="19" s="1"/>
  <c r="AT36" i="19" s="1"/>
  <c r="R40" i="19"/>
  <c r="Q44" i="19"/>
  <c r="AC44" i="19" s="1"/>
  <c r="AO44" i="19" s="1"/>
  <c r="T47" i="19"/>
  <c r="AF47" i="19" s="1"/>
  <c r="AR47" i="19" s="1"/>
  <c r="U51" i="19"/>
  <c r="AG51" i="19" s="1"/>
  <c r="AS51" i="19" s="1"/>
  <c r="X54" i="19"/>
  <c r="AJ54" i="19" s="1"/>
  <c r="AV54" i="19" s="1"/>
  <c r="U58" i="19"/>
  <c r="AG58" i="19" s="1"/>
  <c r="AS58" i="19" s="1"/>
  <c r="X61" i="19"/>
  <c r="AJ61" i="19" s="1"/>
  <c r="AV61" i="19" s="1"/>
  <c r="Y65" i="19"/>
  <c r="AK65" i="19" s="1"/>
  <c r="AW65" i="19" s="1"/>
  <c r="Y68" i="19"/>
  <c r="AK68" i="19" s="1"/>
  <c r="AW68" i="19" s="1"/>
  <c r="Y71" i="19"/>
  <c r="AK71" i="19" s="1"/>
  <c r="AW71" i="19" s="1"/>
  <c r="V74" i="19"/>
  <c r="AH74" i="19" s="1"/>
  <c r="AT74" i="19" s="1"/>
  <c r="Q78" i="19"/>
  <c r="W80" i="19"/>
  <c r="AI80" i="19" s="1"/>
  <c r="AU80" i="19" s="1"/>
  <c r="W83" i="19"/>
  <c r="AI83" i="19" s="1"/>
  <c r="AU83" i="19" s="1"/>
  <c r="S86" i="19"/>
  <c r="V89" i="19"/>
  <c r="AH89" i="19" s="1"/>
  <c r="AT89" i="19" s="1"/>
  <c r="P92" i="19"/>
  <c r="X94" i="19"/>
  <c r="AJ94" i="19" s="1"/>
  <c r="AV94" i="19" s="1"/>
  <c r="R97" i="19"/>
  <c r="R100" i="19"/>
  <c r="Q102" i="19"/>
  <c r="P105" i="19"/>
  <c r="Y106" i="19"/>
  <c r="AK106" i="19" s="1"/>
  <c r="AW106" i="19" s="1"/>
  <c r="X109" i="19"/>
  <c r="AJ109" i="19" s="1"/>
  <c r="AV109" i="19" s="1"/>
  <c r="W111" i="19"/>
  <c r="AI111" i="19" s="1"/>
  <c r="AU111" i="19" s="1"/>
  <c r="V114" i="19"/>
  <c r="AH114" i="19" s="1"/>
  <c r="AT114" i="19" s="1"/>
  <c r="U116" i="19"/>
  <c r="AG116" i="19" s="1"/>
  <c r="AS116" i="19" s="1"/>
  <c r="T119" i="19"/>
  <c r="AF119" i="19" s="1"/>
  <c r="AR119" i="19" s="1"/>
  <c r="S121" i="19"/>
  <c r="R124" i="19"/>
  <c r="Q126" i="19"/>
  <c r="P129" i="19"/>
  <c r="Y130" i="19"/>
  <c r="AK130" i="19" s="1"/>
  <c r="AW130" i="19" s="1"/>
  <c r="X133" i="19"/>
  <c r="AJ133" i="19" s="1"/>
  <c r="AV133" i="19" s="1"/>
  <c r="W135" i="19"/>
  <c r="AI135" i="19" s="1"/>
  <c r="AU135" i="19" s="1"/>
  <c r="V138" i="19"/>
  <c r="AH138" i="19" s="1"/>
  <c r="AT138" i="19" s="1"/>
  <c r="U140" i="19"/>
  <c r="AG140" i="19" s="1"/>
  <c r="AS140" i="19" s="1"/>
  <c r="T143" i="19"/>
  <c r="AF143" i="19" s="1"/>
  <c r="AR143" i="19" s="1"/>
  <c r="S145" i="19"/>
  <c r="R148" i="19"/>
  <c r="Q150" i="19"/>
  <c r="P153" i="19"/>
  <c r="W154" i="19"/>
  <c r="AI154" i="19" s="1"/>
  <c r="AU154" i="19" s="1"/>
  <c r="Y156" i="19"/>
  <c r="AK156" i="19" s="1"/>
  <c r="AW156" i="19" s="1"/>
  <c r="W158" i="19"/>
  <c r="AI158" i="19" s="1"/>
  <c r="AU158" i="19" s="1"/>
  <c r="X160" i="19"/>
  <c r="AJ160" i="19" s="1"/>
  <c r="AV160" i="19" s="1"/>
  <c r="V162" i="19"/>
  <c r="AH162" i="19" s="1"/>
  <c r="AT162" i="19" s="1"/>
  <c r="X164" i="19"/>
  <c r="AJ164" i="19" s="1"/>
  <c r="AV164" i="19" s="1"/>
  <c r="U166" i="19"/>
  <c r="AG166" i="19" s="1"/>
  <c r="AS166" i="19" s="1"/>
  <c r="W168" i="19"/>
  <c r="AI168" i="19" s="1"/>
  <c r="AU168" i="19" s="1"/>
  <c r="T170" i="19"/>
  <c r="AF170" i="19" s="1"/>
  <c r="AR170" i="19" s="1"/>
  <c r="T172" i="19"/>
  <c r="AF172" i="19" s="1"/>
  <c r="AR172" i="19" s="1"/>
  <c r="Y173" i="19"/>
  <c r="AK173" i="19" s="1"/>
  <c r="AW173" i="19" s="1"/>
  <c r="T175" i="19"/>
  <c r="AF175" i="19" s="1"/>
  <c r="AR175" i="19" s="1"/>
  <c r="R177" i="19"/>
  <c r="W178" i="19"/>
  <c r="AI178" i="19" s="1"/>
  <c r="AU178" i="19" s="1"/>
  <c r="R180" i="19"/>
  <c r="P182" i="19"/>
  <c r="U183" i="19"/>
  <c r="AG183" i="19" s="1"/>
  <c r="AS183" i="19" s="1"/>
  <c r="P185" i="19"/>
  <c r="X186" i="19"/>
  <c r="AJ186" i="19" s="1"/>
  <c r="AV186" i="19" s="1"/>
  <c r="S188" i="19"/>
  <c r="X189" i="19"/>
  <c r="AJ189" i="19" s="1"/>
  <c r="AV189" i="19" s="1"/>
  <c r="V191" i="19"/>
  <c r="AH191" i="19" s="1"/>
  <c r="AT191" i="19" s="1"/>
  <c r="Q193" i="19"/>
  <c r="V194" i="19"/>
  <c r="AH194" i="19" s="1"/>
  <c r="AT194" i="19" s="1"/>
  <c r="T196" i="19"/>
  <c r="AF196" i="19" s="1"/>
  <c r="AR196" i="19" s="1"/>
  <c r="Y197" i="19"/>
  <c r="AK197" i="19" s="1"/>
  <c r="AW197" i="19" s="1"/>
  <c r="T199" i="19"/>
  <c r="AF199" i="19" s="1"/>
  <c r="AR199" i="19" s="1"/>
  <c r="X200" i="19"/>
  <c r="AJ200" i="19" s="1"/>
  <c r="AV200" i="19" s="1"/>
  <c r="Q202" i="19"/>
  <c r="T203" i="19"/>
  <c r="AF203" i="19" s="1"/>
  <c r="AR203" i="19" s="1"/>
  <c r="W204" i="19"/>
  <c r="AI204" i="19" s="1"/>
  <c r="AU204" i="19" s="1"/>
  <c r="P206" i="19"/>
  <c r="S207" i="19"/>
  <c r="V208" i="19"/>
  <c r="AH208" i="19" s="1"/>
  <c r="AT208" i="19" s="1"/>
  <c r="Y209" i="19"/>
  <c r="AK209" i="19" s="1"/>
  <c r="AW209" i="19" s="1"/>
  <c r="R211" i="19"/>
  <c r="U212" i="19"/>
  <c r="AG212" i="19" s="1"/>
  <c r="AS212" i="19" s="1"/>
  <c r="X213" i="19"/>
  <c r="AJ213" i="19" s="1"/>
  <c r="AV213" i="19" s="1"/>
  <c r="R215" i="19"/>
  <c r="U216" i="19"/>
  <c r="AG216" i="19" s="1"/>
  <c r="AS216" i="19" s="1"/>
  <c r="X217" i="19"/>
  <c r="AJ217" i="19" s="1"/>
  <c r="AV217" i="19" s="1"/>
  <c r="Q219" i="19"/>
  <c r="T220" i="19"/>
  <c r="AF220" i="19" s="1"/>
  <c r="AR220" i="19" s="1"/>
  <c r="W221" i="19"/>
  <c r="AI221" i="19" s="1"/>
  <c r="AU221" i="19" s="1"/>
  <c r="P223" i="19"/>
  <c r="S224" i="19"/>
  <c r="V225" i="19"/>
  <c r="AH225" i="19" s="1"/>
  <c r="AT225" i="19" s="1"/>
  <c r="Y226" i="19"/>
  <c r="AK226" i="19" s="1"/>
  <c r="AW226" i="19" s="1"/>
  <c r="R228" i="19"/>
  <c r="V229" i="19"/>
  <c r="AH229" i="19" s="1"/>
  <c r="AT229" i="19" s="1"/>
  <c r="Y230" i="19"/>
  <c r="AK230" i="19" s="1"/>
  <c r="AW230" i="19" s="1"/>
  <c r="R232" i="19"/>
  <c r="U233" i="19"/>
  <c r="AG233" i="19" s="1"/>
  <c r="AS233" i="19" s="1"/>
  <c r="X234" i="19"/>
  <c r="AJ234" i="19" s="1"/>
  <c r="AV234" i="19" s="1"/>
  <c r="Q236" i="19"/>
  <c r="T237" i="19"/>
  <c r="AF237" i="19" s="1"/>
  <c r="AR237" i="19" s="1"/>
  <c r="W238" i="19"/>
  <c r="AI238" i="19" s="1"/>
  <c r="AU238" i="19" s="1"/>
  <c r="P240" i="19"/>
  <c r="S241" i="19"/>
  <c r="V242" i="19"/>
  <c r="AH242" i="19" s="1"/>
  <c r="AT242" i="19" s="1"/>
  <c r="P244" i="19"/>
  <c r="S245" i="19"/>
  <c r="V4" i="19"/>
  <c r="AH4" i="19" s="1"/>
  <c r="AT4" i="19" s="1"/>
  <c r="Y5" i="19"/>
  <c r="AK5" i="19" s="1"/>
  <c r="AW5" i="19" s="1"/>
  <c r="AD13" i="19"/>
  <c r="AP13" i="19" s="1"/>
  <c r="AD29" i="19"/>
  <c r="AP29" i="19" s="1"/>
  <c r="AC34" i="19"/>
  <c r="AO34" i="19" s="1"/>
  <c r="AE39" i="19"/>
  <c r="AQ39" i="19" s="1"/>
  <c r="AB43" i="19"/>
  <c r="AN43" i="19" s="1"/>
  <c r="AD48" i="19"/>
  <c r="AP48" i="19" s="1"/>
  <c r="P9" i="19"/>
  <c r="AB9" i="19" s="1"/>
  <c r="AN9" i="19" s="1"/>
  <c r="U13" i="19"/>
  <c r="AG13" i="19" s="1"/>
  <c r="AS13" i="19" s="1"/>
  <c r="Q19" i="19"/>
  <c r="AC19" i="19" s="1"/>
  <c r="AO19" i="19" s="1"/>
  <c r="S23" i="19"/>
  <c r="AE23" i="19" s="1"/>
  <c r="AQ23" i="19" s="1"/>
  <c r="R28" i="19"/>
  <c r="AD28" i="19" s="1"/>
  <c r="AP28" i="19" s="1"/>
  <c r="R32" i="19"/>
  <c r="P37" i="19"/>
  <c r="S40" i="19"/>
  <c r="AE40" i="19" s="1"/>
  <c r="AQ40" i="19" s="1"/>
  <c r="R44" i="19"/>
  <c r="AD44" i="19" s="1"/>
  <c r="AP44" i="19" s="1"/>
  <c r="U47" i="19"/>
  <c r="AG47" i="19" s="1"/>
  <c r="AS47" i="19" s="1"/>
  <c r="Y51" i="19"/>
  <c r="AK51" i="19" s="1"/>
  <c r="AW51" i="19" s="1"/>
  <c r="Y54" i="19"/>
  <c r="AK54" i="19" s="1"/>
  <c r="AW54" i="19" s="1"/>
  <c r="V58" i="19"/>
  <c r="AH58" i="19" s="1"/>
  <c r="AT58" i="19" s="1"/>
  <c r="Y61" i="19"/>
  <c r="AK61" i="19" s="1"/>
  <c r="AW61" i="19" s="1"/>
  <c r="S66" i="19"/>
  <c r="P69" i="19"/>
  <c r="Q72" i="19"/>
  <c r="W74" i="19"/>
  <c r="AI74" i="19" s="1"/>
  <c r="AU74" i="19" s="1"/>
  <c r="R78" i="19"/>
  <c r="X80" i="19"/>
  <c r="AJ80" i="19" s="1"/>
  <c r="AV80" i="19" s="1"/>
  <c r="X83" i="19"/>
  <c r="AJ83" i="19" s="1"/>
  <c r="AV83" i="19" s="1"/>
  <c r="U86" i="19"/>
  <c r="AG86" i="19" s="1"/>
  <c r="AS86" i="19" s="1"/>
  <c r="W89" i="19"/>
  <c r="AI89" i="19" s="1"/>
  <c r="AU89" i="19" s="1"/>
  <c r="Q92" i="19"/>
  <c r="Y94" i="19"/>
  <c r="AK94" i="19" s="1"/>
  <c r="AW94" i="19" s="1"/>
  <c r="S97" i="19"/>
  <c r="S100" i="19"/>
  <c r="U102" i="19"/>
  <c r="AG102" i="19" s="1"/>
  <c r="AS102" i="19" s="1"/>
  <c r="Q105" i="19"/>
  <c r="S107" i="19"/>
  <c r="Y109" i="19"/>
  <c r="AK109" i="19" s="1"/>
  <c r="AW109" i="19" s="1"/>
  <c r="Q112" i="19"/>
  <c r="W114" i="19"/>
  <c r="AI114" i="19" s="1"/>
  <c r="AU114" i="19" s="1"/>
  <c r="Y116" i="19"/>
  <c r="AK116" i="19" s="1"/>
  <c r="AW116" i="19" s="1"/>
  <c r="U119" i="19"/>
  <c r="AG119" i="19" s="1"/>
  <c r="AS119" i="19" s="1"/>
  <c r="W121" i="19"/>
  <c r="AI121" i="19" s="1"/>
  <c r="AU121" i="19" s="1"/>
  <c r="S124" i="19"/>
  <c r="U126" i="19"/>
  <c r="AG126" i="19" s="1"/>
  <c r="AS126" i="19" s="1"/>
  <c r="Q129" i="19"/>
  <c r="S131" i="19"/>
  <c r="Y133" i="19"/>
  <c r="AK133" i="19" s="1"/>
  <c r="AW133" i="19" s="1"/>
  <c r="Q136" i="19"/>
  <c r="W138" i="19"/>
  <c r="AI138" i="19" s="1"/>
  <c r="AU138" i="19" s="1"/>
  <c r="Y140" i="19"/>
  <c r="AK140" i="19" s="1"/>
  <c r="AW140" i="19" s="1"/>
  <c r="U143" i="19"/>
  <c r="AG143" i="19" s="1"/>
  <c r="AS143" i="19" s="1"/>
  <c r="W145" i="19"/>
  <c r="AI145" i="19" s="1"/>
  <c r="AU145" i="19" s="1"/>
  <c r="S148" i="19"/>
  <c r="U150" i="19"/>
  <c r="AG150" i="19" s="1"/>
  <c r="AS150" i="19" s="1"/>
  <c r="Q153" i="19"/>
  <c r="X154" i="19"/>
  <c r="AJ154" i="19" s="1"/>
  <c r="AV154" i="19" s="1"/>
  <c r="P157" i="19"/>
  <c r="X158" i="19"/>
  <c r="AJ158" i="19" s="1"/>
  <c r="AV158" i="19" s="1"/>
  <c r="Y160" i="19"/>
  <c r="AK160" i="19" s="1"/>
  <c r="AW160" i="19" s="1"/>
  <c r="W162" i="19"/>
  <c r="AI162" i="19" s="1"/>
  <c r="AU162" i="19" s="1"/>
  <c r="Y164" i="19"/>
  <c r="AK164" i="19" s="1"/>
  <c r="AW164" i="19" s="1"/>
  <c r="V166" i="19"/>
  <c r="AH166" i="19" s="1"/>
  <c r="AT166" i="19" s="1"/>
  <c r="X168" i="19"/>
  <c r="AJ168" i="19" s="1"/>
  <c r="AV168" i="19" s="1"/>
  <c r="U170" i="19"/>
  <c r="AG170" i="19" s="1"/>
  <c r="AS170" i="19" s="1"/>
  <c r="U172" i="19"/>
  <c r="AG172" i="19" s="1"/>
  <c r="AS172" i="19" s="1"/>
  <c r="P174" i="19"/>
  <c r="X175" i="19"/>
  <c r="AJ175" i="19" s="1"/>
  <c r="AV175" i="19" s="1"/>
  <c r="S177" i="19"/>
  <c r="X178" i="19"/>
  <c r="AJ178" i="19" s="1"/>
  <c r="AV178" i="19" s="1"/>
  <c r="V180" i="19"/>
  <c r="AH180" i="19" s="1"/>
  <c r="AT180" i="19" s="1"/>
  <c r="Q182" i="19"/>
  <c r="V183" i="19"/>
  <c r="AH183" i="19" s="1"/>
  <c r="AT183" i="19" s="1"/>
  <c r="T185" i="19"/>
  <c r="AF185" i="19" s="1"/>
  <c r="AR185" i="19" s="1"/>
  <c r="Y186" i="19"/>
  <c r="AK186" i="19" s="1"/>
  <c r="AW186" i="19" s="1"/>
  <c r="T188" i="19"/>
  <c r="AF188" i="19" s="1"/>
  <c r="AR188" i="19" s="1"/>
  <c r="R190" i="19"/>
  <c r="W191" i="19"/>
  <c r="AI191" i="19" s="1"/>
  <c r="AU191" i="19" s="1"/>
  <c r="R193" i="19"/>
  <c r="P195" i="19"/>
  <c r="U196" i="19"/>
  <c r="AG196" i="19" s="1"/>
  <c r="AS196" i="19" s="1"/>
  <c r="P198" i="19"/>
  <c r="V199" i="19"/>
  <c r="AH199" i="19" s="1"/>
  <c r="AT199" i="19" s="1"/>
  <c r="Y200" i="19"/>
  <c r="AK200" i="19" s="1"/>
  <c r="AW200" i="19" s="1"/>
  <c r="R202" i="19"/>
  <c r="U203" i="19"/>
  <c r="AG203" i="19" s="1"/>
  <c r="AS203" i="19" s="1"/>
  <c r="X204" i="19"/>
  <c r="AJ204" i="19" s="1"/>
  <c r="AV204" i="19" s="1"/>
  <c r="Q206" i="19"/>
  <c r="T207" i="19"/>
  <c r="AF207" i="19" s="1"/>
  <c r="AR207" i="19" s="1"/>
  <c r="W208" i="19"/>
  <c r="AI208" i="19" s="1"/>
  <c r="AU208" i="19" s="1"/>
  <c r="P210" i="19"/>
  <c r="S211" i="19"/>
  <c r="V212" i="19"/>
  <c r="AH212" i="19" s="1"/>
  <c r="AT212" i="19" s="1"/>
  <c r="P214" i="19"/>
  <c r="S215" i="19"/>
  <c r="V216" i="19"/>
  <c r="AH216" i="19" s="1"/>
  <c r="AT216" i="19" s="1"/>
  <c r="Y217" i="19"/>
  <c r="AK217" i="19" s="1"/>
  <c r="AW217" i="19" s="1"/>
  <c r="R219" i="19"/>
  <c r="U220" i="19"/>
  <c r="AG220" i="19" s="1"/>
  <c r="AS220" i="19" s="1"/>
  <c r="X221" i="19"/>
  <c r="AJ221" i="19" s="1"/>
  <c r="AV221" i="19" s="1"/>
  <c r="Q223" i="19"/>
  <c r="T224" i="19"/>
  <c r="AF224" i="19" s="1"/>
  <c r="AR224" i="19" s="1"/>
  <c r="W225" i="19"/>
  <c r="AI225" i="19" s="1"/>
  <c r="AU225" i="19" s="1"/>
  <c r="P227" i="19"/>
  <c r="T228" i="19"/>
  <c r="AF228" i="19" s="1"/>
  <c r="AR228" i="19" s="1"/>
  <c r="W229" i="19"/>
  <c r="AI229" i="19" s="1"/>
  <c r="AU229" i="19" s="1"/>
  <c r="P231" i="19"/>
  <c r="S232" i="19"/>
  <c r="V233" i="19"/>
  <c r="AH233" i="19" s="1"/>
  <c r="AT233" i="19" s="1"/>
  <c r="Y234" i="19"/>
  <c r="AK234" i="19" s="1"/>
  <c r="AW234" i="19" s="1"/>
  <c r="R236" i="19"/>
  <c r="U237" i="19"/>
  <c r="AG237" i="19" s="1"/>
  <c r="AS237" i="19" s="1"/>
  <c r="X238" i="19"/>
  <c r="AJ238" i="19" s="1"/>
  <c r="AV238" i="19" s="1"/>
  <c r="Q240" i="19"/>
  <c r="T241" i="19"/>
  <c r="AF241" i="19" s="1"/>
  <c r="AR241" i="19" s="1"/>
  <c r="X242" i="19"/>
  <c r="AJ242" i="19" s="1"/>
  <c r="AV242" i="19" s="1"/>
  <c r="Q244" i="19"/>
  <c r="T245" i="19"/>
  <c r="AF245" i="19" s="1"/>
  <c r="AR245" i="19" s="1"/>
  <c r="Q10" i="19"/>
  <c r="AC10" i="19" s="1"/>
  <c r="AO10" i="19" s="1"/>
  <c r="T16" i="19"/>
  <c r="AF16" i="19" s="1"/>
  <c r="AR16" i="19" s="1"/>
  <c r="X24" i="19"/>
  <c r="AJ24" i="19" s="1"/>
  <c r="AV24" i="19" s="1"/>
  <c r="Q31" i="19"/>
  <c r="Q37" i="19"/>
  <c r="AC37" i="19" s="1"/>
  <c r="AO37" i="19" s="1"/>
  <c r="T42" i="19"/>
  <c r="AF42" i="19" s="1"/>
  <c r="AR42" i="19" s="1"/>
  <c r="W48" i="19"/>
  <c r="AI48" i="19" s="1"/>
  <c r="AU48" i="19" s="1"/>
  <c r="U53" i="19"/>
  <c r="AG53" i="19" s="1"/>
  <c r="AS53" i="19" s="1"/>
  <c r="T59" i="19"/>
  <c r="AF59" i="19" s="1"/>
  <c r="AR59" i="19" s="1"/>
  <c r="R64" i="19"/>
  <c r="P70" i="19"/>
  <c r="Y73" i="19"/>
  <c r="AK73" i="19" s="1"/>
  <c r="AW73" i="19" s="1"/>
  <c r="S78" i="19"/>
  <c r="R82" i="19"/>
  <c r="T87" i="19"/>
  <c r="AF87" i="19" s="1"/>
  <c r="AR87" i="19" s="1"/>
  <c r="P91" i="19"/>
  <c r="T95" i="19"/>
  <c r="AF95" i="19" s="1"/>
  <c r="AR95" i="19" s="1"/>
  <c r="Y98" i="19"/>
  <c r="AK98" i="19" s="1"/>
  <c r="AW98" i="19" s="1"/>
  <c r="P103" i="19"/>
  <c r="S106" i="19"/>
  <c r="P110" i="19"/>
  <c r="S113" i="19"/>
  <c r="T117" i="19"/>
  <c r="AF117" i="19" s="1"/>
  <c r="AR117" i="19" s="1"/>
  <c r="W120" i="19"/>
  <c r="AI120" i="19" s="1"/>
  <c r="AU120" i="19" s="1"/>
  <c r="T124" i="19"/>
  <c r="AF124" i="19" s="1"/>
  <c r="AR124" i="19" s="1"/>
  <c r="W127" i="19"/>
  <c r="AI127" i="19" s="1"/>
  <c r="AU127" i="19" s="1"/>
  <c r="X131" i="19"/>
  <c r="AJ131" i="19" s="1"/>
  <c r="AV131" i="19" s="1"/>
  <c r="Q135" i="19"/>
  <c r="X138" i="19"/>
  <c r="AJ138" i="19" s="1"/>
  <c r="AV138" i="19" s="1"/>
  <c r="Q142" i="19"/>
  <c r="R146" i="19"/>
  <c r="U149" i="19"/>
  <c r="AG149" i="19" s="1"/>
  <c r="AS149" i="19" s="1"/>
  <c r="R153" i="19"/>
  <c r="X155" i="19"/>
  <c r="AJ155" i="19" s="1"/>
  <c r="AV155" i="19" s="1"/>
  <c r="S159" i="19"/>
  <c r="Y161" i="19"/>
  <c r="AK161" i="19" s="1"/>
  <c r="AW161" i="19" s="1"/>
  <c r="P165" i="19"/>
  <c r="V167" i="19"/>
  <c r="AH167" i="19" s="1"/>
  <c r="AT167" i="19" s="1"/>
  <c r="Q171" i="19"/>
  <c r="P173" i="19"/>
  <c r="Y175" i="19"/>
  <c r="AK175" i="19" s="1"/>
  <c r="AW175" i="19" s="1"/>
  <c r="X177" i="19"/>
  <c r="AJ177" i="19" s="1"/>
  <c r="AV177" i="19" s="1"/>
  <c r="W180" i="19"/>
  <c r="AI180" i="19" s="1"/>
  <c r="AU180" i="19" s="1"/>
  <c r="V182" i="19"/>
  <c r="AH182" i="19" s="1"/>
  <c r="AT182" i="19" s="1"/>
  <c r="U185" i="19"/>
  <c r="AG185" i="19" s="1"/>
  <c r="AS185" i="19" s="1"/>
  <c r="T187" i="19"/>
  <c r="AF187" i="19" s="1"/>
  <c r="AR187" i="19" s="1"/>
  <c r="S190" i="19"/>
  <c r="R192" i="19"/>
  <c r="Q195" i="19"/>
  <c r="P197" i="19"/>
  <c r="W199" i="19"/>
  <c r="AI199" i="19" s="1"/>
  <c r="AU199" i="19" s="1"/>
  <c r="T201" i="19"/>
  <c r="AF201" i="19" s="1"/>
  <c r="AR201" i="19" s="1"/>
  <c r="V203" i="19"/>
  <c r="AH203" i="19" s="1"/>
  <c r="AT203" i="19" s="1"/>
  <c r="S205" i="19"/>
  <c r="U207" i="19"/>
  <c r="AG207" i="19" s="1"/>
  <c r="AS207" i="19" s="1"/>
  <c r="S209" i="19"/>
  <c r="T211" i="19"/>
  <c r="AF211" i="19" s="1"/>
  <c r="AR211" i="19" s="1"/>
  <c r="R213" i="19"/>
  <c r="T215" i="19"/>
  <c r="AF215" i="19" s="1"/>
  <c r="AR215" i="19" s="1"/>
  <c r="Q217" i="19"/>
  <c r="S219" i="19"/>
  <c r="P221" i="19"/>
  <c r="R223" i="19"/>
  <c r="P225" i="19"/>
  <c r="R227" i="19"/>
  <c r="Y228" i="19"/>
  <c r="AK228" i="19" s="1"/>
  <c r="AW228" i="19" s="1"/>
  <c r="Q231" i="19"/>
  <c r="X232" i="19"/>
  <c r="AJ232" i="19" s="1"/>
  <c r="AV232" i="19" s="1"/>
  <c r="P235" i="19"/>
  <c r="X236" i="19"/>
  <c r="AJ236" i="19" s="1"/>
  <c r="AV236" i="19" s="1"/>
  <c r="Y238" i="19"/>
  <c r="AK238" i="19" s="1"/>
  <c r="AW238" i="19" s="1"/>
  <c r="W240" i="19"/>
  <c r="AI240" i="19" s="1"/>
  <c r="AU240" i="19" s="1"/>
  <c r="Y242" i="19"/>
  <c r="AK242" i="19" s="1"/>
  <c r="AW242" i="19" s="1"/>
  <c r="V244" i="19"/>
  <c r="AH244" i="19" s="1"/>
  <c r="AT244" i="19" s="1"/>
  <c r="W4" i="19"/>
  <c r="AI4" i="19" s="1"/>
  <c r="AU4" i="19" s="1"/>
  <c r="S6" i="19"/>
  <c r="AE6" i="19" s="1"/>
  <c r="AQ6" i="19" s="1"/>
  <c r="AC16" i="19"/>
  <c r="AO16" i="19" s="1"/>
  <c r="AC21" i="19"/>
  <c r="AO21" i="19" s="1"/>
  <c r="AE48" i="19"/>
  <c r="AQ48" i="19" s="1"/>
  <c r="AE50" i="19"/>
  <c r="AQ50" i="19" s="1"/>
  <c r="AB58" i="19"/>
  <c r="AN58" i="19" s="1"/>
  <c r="AC78" i="19"/>
  <c r="AO78" i="19" s="1"/>
  <c r="AC80" i="19"/>
  <c r="AO80" i="19" s="1"/>
  <c r="AB82" i="19"/>
  <c r="AN82" i="19" s="1"/>
  <c r="AC84" i="19"/>
  <c r="AO84" i="19" s="1"/>
  <c r="AE86" i="19"/>
  <c r="AQ86" i="19" s="1"/>
  <c r="AD88" i="19"/>
  <c r="AP88" i="19" s="1"/>
  <c r="AE90" i="19"/>
  <c r="AQ90" i="19" s="1"/>
  <c r="AE92" i="19"/>
  <c r="AQ92" i="19" s="1"/>
  <c r="AD94" i="19"/>
  <c r="AP94" i="19" s="1"/>
  <c r="AE96" i="19"/>
  <c r="AQ96" i="19" s="1"/>
  <c r="AC98" i="19"/>
  <c r="AO98" i="19" s="1"/>
  <c r="AB100" i="19"/>
  <c r="AN100" i="19" s="1"/>
  <c r="AB102" i="19"/>
  <c r="AN102" i="19" s="1"/>
  <c r="AE105" i="19"/>
  <c r="AQ105" i="19" s="1"/>
  <c r="AE107" i="19"/>
  <c r="AQ107" i="19" s="1"/>
  <c r="AE109" i="19"/>
  <c r="AQ109" i="19" s="1"/>
  <c r="AC111" i="19"/>
  <c r="AO111" i="19" s="1"/>
  <c r="AB113" i="19"/>
  <c r="AN113" i="19" s="1"/>
  <c r="AB115" i="19"/>
  <c r="AN115" i="19" s="1"/>
  <c r="AE122" i="19"/>
  <c r="AQ122" i="19" s="1"/>
  <c r="AC124" i="19"/>
  <c r="AO124" i="19" s="1"/>
  <c r="AD126" i="19"/>
  <c r="AP126" i="19" s="1"/>
  <c r="AD128" i="19"/>
  <c r="AP128" i="19" s="1"/>
  <c r="AC130" i="19"/>
  <c r="AO130" i="19" s="1"/>
  <c r="AC132" i="19"/>
  <c r="AO132" i="19" s="1"/>
  <c r="AC134" i="19"/>
  <c r="AO134" i="19" s="1"/>
  <c r="AE141" i="19"/>
  <c r="AQ141" i="19" s="1"/>
  <c r="AE143" i="19"/>
  <c r="AQ143" i="19" s="1"/>
  <c r="AE145" i="19"/>
  <c r="AQ145" i="19" s="1"/>
  <c r="AC147" i="19"/>
  <c r="AO147" i="19" s="1"/>
  <c r="AB149" i="19"/>
  <c r="AN149" i="19" s="1"/>
  <c r="AC151" i="19"/>
  <c r="AO151" i="19" s="1"/>
  <c r="R10" i="19"/>
  <c r="AD10" i="19" s="1"/>
  <c r="AP10" i="19" s="1"/>
  <c r="U16" i="19"/>
  <c r="AG16" i="19" s="1"/>
  <c r="AS16" i="19" s="1"/>
  <c r="Y24" i="19"/>
  <c r="AK24" i="19" s="1"/>
  <c r="AW24" i="19" s="1"/>
  <c r="S31" i="19"/>
  <c r="AE31" i="19" s="1"/>
  <c r="AQ31" i="19" s="1"/>
  <c r="S37" i="19"/>
  <c r="U42" i="19"/>
  <c r="AG42" i="19" s="1"/>
  <c r="AS42" i="19" s="1"/>
  <c r="X48" i="19"/>
  <c r="AJ48" i="19" s="1"/>
  <c r="AV48" i="19" s="1"/>
  <c r="V53" i="19"/>
  <c r="AH53" i="19" s="1"/>
  <c r="AT53" i="19" s="1"/>
  <c r="U59" i="19"/>
  <c r="AG59" i="19" s="1"/>
  <c r="AS59" i="19" s="1"/>
  <c r="S64" i="19"/>
  <c r="Q70" i="19"/>
  <c r="P74" i="19"/>
  <c r="T78" i="19"/>
  <c r="AF78" i="19" s="1"/>
  <c r="AR78" i="19" s="1"/>
  <c r="S82" i="19"/>
  <c r="U87" i="19"/>
  <c r="AG87" i="19" s="1"/>
  <c r="AS87" i="19" s="1"/>
  <c r="Q91" i="19"/>
  <c r="U95" i="19"/>
  <c r="AG95" i="19" s="1"/>
  <c r="AS95" i="19" s="1"/>
  <c r="P99" i="19"/>
  <c r="Q103" i="19"/>
  <c r="T106" i="19"/>
  <c r="AF106" i="19" s="1"/>
  <c r="AR106" i="19" s="1"/>
  <c r="Q110" i="19"/>
  <c r="T113" i="19"/>
  <c r="AF113" i="19" s="1"/>
  <c r="AR113" i="19" s="1"/>
  <c r="U117" i="19"/>
  <c r="AG117" i="19" s="1"/>
  <c r="AS117" i="19" s="1"/>
  <c r="X120" i="19"/>
  <c r="AJ120" i="19" s="1"/>
  <c r="AV120" i="19" s="1"/>
  <c r="U124" i="19"/>
  <c r="AG124" i="19" s="1"/>
  <c r="AS124" i="19" s="1"/>
  <c r="X127" i="19"/>
  <c r="AJ127" i="19" s="1"/>
  <c r="AV127" i="19" s="1"/>
  <c r="Y131" i="19"/>
  <c r="AK131" i="19" s="1"/>
  <c r="AW131" i="19" s="1"/>
  <c r="R135" i="19"/>
  <c r="Y138" i="19"/>
  <c r="AK138" i="19" s="1"/>
  <c r="AW138" i="19" s="1"/>
  <c r="R142" i="19"/>
  <c r="S146" i="19"/>
  <c r="V149" i="19"/>
  <c r="AH149" i="19" s="1"/>
  <c r="AT149" i="19" s="1"/>
  <c r="S153" i="19"/>
  <c r="Y155" i="19"/>
  <c r="AK155" i="19" s="1"/>
  <c r="AW155" i="19" s="1"/>
  <c r="T159" i="19"/>
  <c r="AF159" i="19" s="1"/>
  <c r="AR159" i="19" s="1"/>
  <c r="P162" i="19"/>
  <c r="Q165" i="19"/>
  <c r="W167" i="19"/>
  <c r="AI167" i="19" s="1"/>
  <c r="AU167" i="19" s="1"/>
  <c r="R171" i="19"/>
  <c r="T173" i="19"/>
  <c r="AF173" i="19" s="1"/>
  <c r="AR173" i="19" s="1"/>
  <c r="P176" i="19"/>
  <c r="R178" i="19"/>
  <c r="X180" i="19"/>
  <c r="AJ180" i="19" s="1"/>
  <c r="AV180" i="19" s="1"/>
  <c r="P183" i="19"/>
  <c r="V185" i="19"/>
  <c r="AH185" i="19" s="1"/>
  <c r="AT185" i="19" s="1"/>
  <c r="X187" i="19"/>
  <c r="AJ187" i="19" s="1"/>
  <c r="AV187" i="19" s="1"/>
  <c r="T190" i="19"/>
  <c r="AF190" i="19" s="1"/>
  <c r="AR190" i="19" s="1"/>
  <c r="V192" i="19"/>
  <c r="AH192" i="19" s="1"/>
  <c r="AT192" i="19" s="1"/>
  <c r="R195" i="19"/>
  <c r="T197" i="19"/>
  <c r="AF197" i="19" s="1"/>
  <c r="AR197" i="19" s="1"/>
  <c r="X199" i="19"/>
  <c r="AJ199" i="19" s="1"/>
  <c r="AV199" i="19" s="1"/>
  <c r="U201" i="19"/>
  <c r="AG201" i="19" s="1"/>
  <c r="AS201" i="19" s="1"/>
  <c r="W203" i="19"/>
  <c r="AI203" i="19" s="1"/>
  <c r="AU203" i="19" s="1"/>
  <c r="T205" i="19"/>
  <c r="AF205" i="19" s="1"/>
  <c r="AR205" i="19" s="1"/>
  <c r="V207" i="19"/>
  <c r="AH207" i="19" s="1"/>
  <c r="AT207" i="19" s="1"/>
  <c r="T209" i="19"/>
  <c r="AF209" i="19" s="1"/>
  <c r="AR209" i="19" s="1"/>
  <c r="V211" i="19"/>
  <c r="AH211" i="19" s="1"/>
  <c r="AT211" i="19" s="1"/>
  <c r="S213" i="19"/>
  <c r="U215" i="19"/>
  <c r="AG215" i="19" s="1"/>
  <c r="AS215" i="19" s="1"/>
  <c r="R217" i="19"/>
  <c r="T219" i="19"/>
  <c r="AF219" i="19" s="1"/>
  <c r="AR219" i="19" s="1"/>
  <c r="R221" i="19"/>
  <c r="S223" i="19"/>
  <c r="Q225" i="19"/>
  <c r="S227" i="19"/>
  <c r="P229" i="19"/>
  <c r="R231" i="19"/>
  <c r="Y232" i="19"/>
  <c r="AK232" i="19" s="1"/>
  <c r="AW232" i="19" s="1"/>
  <c r="Q235" i="19"/>
  <c r="Y236" i="19"/>
  <c r="AK236" i="19" s="1"/>
  <c r="AW236" i="19" s="1"/>
  <c r="P239" i="19"/>
  <c r="X240" i="19"/>
  <c r="AJ240" i="19" s="1"/>
  <c r="AV240" i="19" s="1"/>
  <c r="P243" i="19"/>
  <c r="W244" i="19"/>
  <c r="AI244" i="19" s="1"/>
  <c r="AU244" i="19" s="1"/>
  <c r="X4" i="19"/>
  <c r="AJ4" i="19" s="1"/>
  <c r="AV4" i="19" s="1"/>
  <c r="T6" i="19"/>
  <c r="AF6" i="19" s="1"/>
  <c r="AR6" i="19" s="1"/>
  <c r="AC14" i="19"/>
  <c r="AO14" i="19" s="1"/>
  <c r="AE46" i="19"/>
  <c r="AQ46" i="19" s="1"/>
  <c r="AE54" i="19"/>
  <c r="AQ54" i="19" s="1"/>
  <c r="AE56" i="19"/>
  <c r="AQ56" i="19" s="1"/>
  <c r="AC58" i="19"/>
  <c r="AO58" i="19" s="1"/>
  <c r="AB60" i="19"/>
  <c r="AN60" i="19" s="1"/>
  <c r="AC62" i="19"/>
  <c r="AO62" i="19" s="1"/>
  <c r="AB68" i="19"/>
  <c r="AN68" i="19" s="1"/>
  <c r="AB70" i="19"/>
  <c r="AN70" i="19" s="1"/>
  <c r="AB72" i="19"/>
  <c r="AN72" i="19" s="1"/>
  <c r="AB74" i="19"/>
  <c r="AN74" i="19" s="1"/>
  <c r="AB76" i="19"/>
  <c r="AN76" i="19" s="1"/>
  <c r="AD78" i="19"/>
  <c r="AP78" i="19" s="1"/>
  <c r="AD80" i="19"/>
  <c r="AP80" i="19" s="1"/>
  <c r="AC82" i="19"/>
  <c r="AO82" i="19" s="1"/>
  <c r="AE84" i="19"/>
  <c r="AQ84" i="19" s="1"/>
  <c r="AE88" i="19"/>
  <c r="AQ88" i="19" s="1"/>
  <c r="AE94" i="19"/>
  <c r="AQ94" i="19" s="1"/>
  <c r="AD98" i="19"/>
  <c r="AP98" i="19" s="1"/>
  <c r="AC100" i="19"/>
  <c r="AO100" i="19" s="1"/>
  <c r="AC102" i="19"/>
  <c r="AO102" i="19" s="1"/>
  <c r="AD111" i="19"/>
  <c r="AP111" i="19" s="1"/>
  <c r="AC113" i="19"/>
  <c r="AO113" i="19" s="1"/>
  <c r="AC115" i="19"/>
  <c r="AO115" i="19" s="1"/>
  <c r="AB117" i="19"/>
  <c r="AN117" i="19" s="1"/>
  <c r="AD124" i="19"/>
  <c r="AP124" i="19" s="1"/>
  <c r="AE126" i="19"/>
  <c r="AQ126" i="19" s="1"/>
  <c r="AE128" i="19"/>
  <c r="AQ128" i="19" s="1"/>
  <c r="AD130" i="19"/>
  <c r="AP130" i="19" s="1"/>
  <c r="AD132" i="19"/>
  <c r="AP132" i="19" s="1"/>
  <c r="AD134" i="19"/>
  <c r="AP134" i="19" s="1"/>
  <c r="AB136" i="19"/>
  <c r="AN136" i="19" s="1"/>
  <c r="AD147" i="19"/>
  <c r="AP147" i="19" s="1"/>
  <c r="AC149" i="19"/>
  <c r="AO149" i="19" s="1"/>
  <c r="AD151" i="19"/>
  <c r="AP151" i="19" s="1"/>
  <c r="S10" i="19"/>
  <c r="AE10" i="19" s="1"/>
  <c r="AQ10" i="19" s="1"/>
  <c r="V16" i="19"/>
  <c r="AH16" i="19" s="1"/>
  <c r="AT16" i="19" s="1"/>
  <c r="P25" i="19"/>
  <c r="AB25" i="19" s="1"/>
  <c r="AN25" i="19" s="1"/>
  <c r="T31" i="19"/>
  <c r="AF31" i="19" s="1"/>
  <c r="AR31" i="19" s="1"/>
  <c r="T37" i="19"/>
  <c r="AF37" i="19" s="1"/>
  <c r="AR37" i="19" s="1"/>
  <c r="V42" i="19"/>
  <c r="AH42" i="19" s="1"/>
  <c r="AT42" i="19" s="1"/>
  <c r="Y48" i="19"/>
  <c r="AK48" i="19" s="1"/>
  <c r="AW48" i="19" s="1"/>
  <c r="W53" i="19"/>
  <c r="AI53" i="19" s="1"/>
  <c r="AU53" i="19" s="1"/>
  <c r="V59" i="19"/>
  <c r="AH59" i="19" s="1"/>
  <c r="AT59" i="19" s="1"/>
  <c r="T64" i="19"/>
  <c r="AF64" i="19" s="1"/>
  <c r="AR64" i="19" s="1"/>
  <c r="R70" i="19"/>
  <c r="Q74" i="19"/>
  <c r="U78" i="19"/>
  <c r="AG78" i="19" s="1"/>
  <c r="AS78" i="19" s="1"/>
  <c r="T82" i="19"/>
  <c r="AF82" i="19" s="1"/>
  <c r="AR82" i="19" s="1"/>
  <c r="V87" i="19"/>
  <c r="AH87" i="19" s="1"/>
  <c r="AT87" i="19" s="1"/>
  <c r="R91" i="19"/>
  <c r="V95" i="19"/>
  <c r="AH95" i="19" s="1"/>
  <c r="AT95" i="19" s="1"/>
  <c r="Q99" i="19"/>
  <c r="R103" i="19"/>
  <c r="U106" i="19"/>
  <c r="AG106" i="19" s="1"/>
  <c r="AS106" i="19" s="1"/>
  <c r="R110" i="19"/>
  <c r="U113" i="19"/>
  <c r="AG113" i="19" s="1"/>
  <c r="AS113" i="19" s="1"/>
  <c r="V117" i="19"/>
  <c r="AH117" i="19" s="1"/>
  <c r="AT117" i="19" s="1"/>
  <c r="Y120" i="19"/>
  <c r="AK120" i="19" s="1"/>
  <c r="AW120" i="19" s="1"/>
  <c r="V124" i="19"/>
  <c r="AH124" i="19" s="1"/>
  <c r="AT124" i="19" s="1"/>
  <c r="Y127" i="19"/>
  <c r="AK127" i="19" s="1"/>
  <c r="AW127" i="19" s="1"/>
  <c r="P132" i="19"/>
  <c r="S135" i="19"/>
  <c r="P139" i="19"/>
  <c r="S142" i="19"/>
  <c r="T146" i="19"/>
  <c r="AF146" i="19" s="1"/>
  <c r="AR146" i="19" s="1"/>
  <c r="W149" i="19"/>
  <c r="AI149" i="19" s="1"/>
  <c r="AU149" i="19" s="1"/>
  <c r="T153" i="19"/>
  <c r="AF153" i="19" s="1"/>
  <c r="AR153" i="19" s="1"/>
  <c r="P156" i="19"/>
  <c r="U159" i="19"/>
  <c r="AG159" i="19" s="1"/>
  <c r="AS159" i="19" s="1"/>
  <c r="Q162" i="19"/>
  <c r="R165" i="19"/>
  <c r="X167" i="19"/>
  <c r="AJ167" i="19" s="1"/>
  <c r="AV167" i="19" s="1"/>
  <c r="S171" i="19"/>
  <c r="U173" i="19"/>
  <c r="AG173" i="19" s="1"/>
  <c r="AS173" i="19" s="1"/>
  <c r="Q176" i="19"/>
  <c r="S178" i="19"/>
  <c r="Y180" i="19"/>
  <c r="AK180" i="19" s="1"/>
  <c r="AW180" i="19" s="1"/>
  <c r="Q183" i="19"/>
  <c r="W185" i="19"/>
  <c r="AI185" i="19" s="1"/>
  <c r="AU185" i="19" s="1"/>
  <c r="Y187" i="19"/>
  <c r="AK187" i="19" s="1"/>
  <c r="AW187" i="19" s="1"/>
  <c r="U190" i="19"/>
  <c r="AG190" i="19" s="1"/>
  <c r="AS190" i="19" s="1"/>
  <c r="W192" i="19"/>
  <c r="AI192" i="19" s="1"/>
  <c r="AU192" i="19" s="1"/>
  <c r="S195" i="19"/>
  <c r="U197" i="19"/>
  <c r="AG197" i="19" s="1"/>
  <c r="AS197" i="19" s="1"/>
  <c r="Y199" i="19"/>
  <c r="AK199" i="19" s="1"/>
  <c r="AW199" i="19" s="1"/>
  <c r="V201" i="19"/>
  <c r="AH201" i="19" s="1"/>
  <c r="AT201" i="19" s="1"/>
  <c r="X203" i="19"/>
  <c r="AJ203" i="19" s="1"/>
  <c r="AV203" i="19" s="1"/>
  <c r="V205" i="19"/>
  <c r="AH205" i="19" s="1"/>
  <c r="AT205" i="19" s="1"/>
  <c r="W207" i="19"/>
  <c r="AI207" i="19" s="1"/>
  <c r="AU207" i="19" s="1"/>
  <c r="U209" i="19"/>
  <c r="AG209" i="19" s="1"/>
  <c r="AS209" i="19" s="1"/>
  <c r="W211" i="19"/>
  <c r="AI211" i="19" s="1"/>
  <c r="AU211" i="19" s="1"/>
  <c r="T213" i="19"/>
  <c r="AF213" i="19" s="1"/>
  <c r="AR213" i="19" s="1"/>
  <c r="V215" i="19"/>
  <c r="AH215" i="19" s="1"/>
  <c r="AT215" i="19" s="1"/>
  <c r="S217" i="19"/>
  <c r="U219" i="19"/>
  <c r="AG219" i="19" s="1"/>
  <c r="AS219" i="19" s="1"/>
  <c r="S221" i="19"/>
  <c r="T223" i="19"/>
  <c r="AF223" i="19" s="1"/>
  <c r="AR223" i="19" s="1"/>
  <c r="R225" i="19"/>
  <c r="T227" i="19"/>
  <c r="AF227" i="19" s="1"/>
  <c r="AR227" i="19" s="1"/>
  <c r="Q229" i="19"/>
  <c r="S231" i="19"/>
  <c r="P233" i="19"/>
  <c r="R235" i="19"/>
  <c r="P237" i="19"/>
  <c r="R239" i="19"/>
  <c r="Y240" i="19"/>
  <c r="AK240" i="19" s="1"/>
  <c r="AW240" i="19" s="1"/>
  <c r="Q243" i="19"/>
  <c r="X244" i="19"/>
  <c r="AJ244" i="19" s="1"/>
  <c r="AV244" i="19" s="1"/>
  <c r="Y4" i="19"/>
  <c r="AK4" i="19" s="1"/>
  <c r="AW4" i="19" s="1"/>
  <c r="U6" i="19"/>
  <c r="AG6" i="19" s="1"/>
  <c r="AS6" i="19" s="1"/>
  <c r="AE26" i="19"/>
  <c r="AQ26" i="19" s="1"/>
  <c r="AB33" i="19"/>
  <c r="AN33" i="19" s="1"/>
  <c r="AE37" i="19"/>
  <c r="AQ37" i="19" s="1"/>
  <c r="T10" i="19"/>
  <c r="AF10" i="19" s="1"/>
  <c r="AR10" i="19" s="1"/>
  <c r="W16" i="19"/>
  <c r="AI16" i="19" s="1"/>
  <c r="AU16" i="19" s="1"/>
  <c r="W25" i="19"/>
  <c r="AI25" i="19" s="1"/>
  <c r="AU25" i="19" s="1"/>
  <c r="X31" i="19"/>
  <c r="AJ31" i="19" s="1"/>
  <c r="AV31" i="19" s="1"/>
  <c r="U37" i="19"/>
  <c r="AG37" i="19" s="1"/>
  <c r="AS37" i="19" s="1"/>
  <c r="W42" i="19"/>
  <c r="AI42" i="19" s="1"/>
  <c r="AU42" i="19" s="1"/>
  <c r="P49" i="19"/>
  <c r="AB49" i="19" s="1"/>
  <c r="AN49" i="19" s="1"/>
  <c r="X53" i="19"/>
  <c r="AJ53" i="19" s="1"/>
  <c r="AV53" i="19" s="1"/>
  <c r="W59" i="19"/>
  <c r="AI59" i="19" s="1"/>
  <c r="AU59" i="19" s="1"/>
  <c r="U64" i="19"/>
  <c r="AG64" i="19" s="1"/>
  <c r="AS64" i="19" s="1"/>
  <c r="S70" i="19"/>
  <c r="R74" i="19"/>
  <c r="V78" i="19"/>
  <c r="AH78" i="19" s="1"/>
  <c r="AT78" i="19" s="1"/>
  <c r="U82" i="19"/>
  <c r="AG82" i="19" s="1"/>
  <c r="AS82" i="19" s="1"/>
  <c r="W87" i="19"/>
  <c r="AI87" i="19" s="1"/>
  <c r="AU87" i="19" s="1"/>
  <c r="S91" i="19"/>
  <c r="W95" i="19"/>
  <c r="AI95" i="19" s="1"/>
  <c r="AU95" i="19" s="1"/>
  <c r="R99" i="19"/>
  <c r="S103" i="19"/>
  <c r="V106" i="19"/>
  <c r="AH106" i="19" s="1"/>
  <c r="AT106" i="19" s="1"/>
  <c r="S110" i="19"/>
  <c r="V113" i="19"/>
  <c r="AH113" i="19" s="1"/>
  <c r="AT113" i="19" s="1"/>
  <c r="W117" i="19"/>
  <c r="AI117" i="19" s="1"/>
  <c r="AU117" i="19" s="1"/>
  <c r="P121" i="19"/>
  <c r="W124" i="19"/>
  <c r="AI124" i="19" s="1"/>
  <c r="AU124" i="19" s="1"/>
  <c r="P128" i="19"/>
  <c r="Q132" i="19"/>
  <c r="T135" i="19"/>
  <c r="AF135" i="19" s="1"/>
  <c r="AR135" i="19" s="1"/>
  <c r="Q139" i="19"/>
  <c r="T142" i="19"/>
  <c r="AF142" i="19" s="1"/>
  <c r="AR142" i="19" s="1"/>
  <c r="U146" i="19"/>
  <c r="AG146" i="19" s="1"/>
  <c r="AS146" i="19" s="1"/>
  <c r="X149" i="19"/>
  <c r="AJ149" i="19" s="1"/>
  <c r="AV149" i="19" s="1"/>
  <c r="U153" i="19"/>
  <c r="AG153" i="19" s="1"/>
  <c r="AS153" i="19" s="1"/>
  <c r="Q156" i="19"/>
  <c r="V159" i="19"/>
  <c r="AH159" i="19" s="1"/>
  <c r="AT159" i="19" s="1"/>
  <c r="S162" i="19"/>
  <c r="S165" i="19"/>
  <c r="Y167" i="19"/>
  <c r="AK167" i="19" s="1"/>
  <c r="AW167" i="19" s="1"/>
  <c r="T171" i="19"/>
  <c r="AF171" i="19" s="1"/>
  <c r="AR171" i="19" s="1"/>
  <c r="V173" i="19"/>
  <c r="AH173" i="19" s="1"/>
  <c r="AT173" i="19" s="1"/>
  <c r="R176" i="19"/>
  <c r="T178" i="19"/>
  <c r="AF178" i="19" s="1"/>
  <c r="AR178" i="19" s="1"/>
  <c r="P181" i="19"/>
  <c r="R183" i="19"/>
  <c r="X185" i="19"/>
  <c r="AJ185" i="19" s="1"/>
  <c r="AV185" i="19" s="1"/>
  <c r="P188" i="19"/>
  <c r="V190" i="19"/>
  <c r="AH190" i="19" s="1"/>
  <c r="AT190" i="19" s="1"/>
  <c r="X192" i="19"/>
  <c r="AJ192" i="19" s="1"/>
  <c r="AV192" i="19" s="1"/>
  <c r="T195" i="19"/>
  <c r="AF195" i="19" s="1"/>
  <c r="AR195" i="19" s="1"/>
  <c r="V197" i="19"/>
  <c r="AH197" i="19" s="1"/>
  <c r="AT197" i="19" s="1"/>
  <c r="P200" i="19"/>
  <c r="W201" i="19"/>
  <c r="AI201" i="19" s="1"/>
  <c r="AU201" i="19" s="1"/>
  <c r="Y203" i="19"/>
  <c r="AK203" i="19" s="1"/>
  <c r="AW203" i="19" s="1"/>
  <c r="W205" i="19"/>
  <c r="AI205" i="19" s="1"/>
  <c r="AU205" i="19" s="1"/>
  <c r="X207" i="19"/>
  <c r="AJ207" i="19" s="1"/>
  <c r="AV207" i="19" s="1"/>
  <c r="V209" i="19"/>
  <c r="AH209" i="19" s="1"/>
  <c r="AT209" i="19" s="1"/>
  <c r="U19" i="19"/>
  <c r="AG19" i="19" s="1"/>
  <c r="AS19" i="19" s="1"/>
  <c r="S29" i="19"/>
  <c r="AE29" i="19" s="1"/>
  <c r="AQ29" i="19" s="1"/>
  <c r="X38" i="19"/>
  <c r="AJ38" i="19" s="1"/>
  <c r="AV38" i="19" s="1"/>
  <c r="U46" i="19"/>
  <c r="AG46" i="19" s="1"/>
  <c r="AS46" i="19" s="1"/>
  <c r="Q56" i="19"/>
  <c r="Q63" i="19"/>
  <c r="T70" i="19"/>
  <c r="AF70" i="19" s="1"/>
  <c r="AR70" i="19" s="1"/>
  <c r="U76" i="19"/>
  <c r="AG76" i="19" s="1"/>
  <c r="AS76" i="19" s="1"/>
  <c r="T84" i="19"/>
  <c r="AF84" i="19" s="1"/>
  <c r="AR84" i="19" s="1"/>
  <c r="X89" i="19"/>
  <c r="AJ89" i="19" s="1"/>
  <c r="AV89" i="19" s="1"/>
  <c r="V96" i="19"/>
  <c r="AH96" i="19" s="1"/>
  <c r="AT96" i="19" s="1"/>
  <c r="U101" i="19"/>
  <c r="AG101" i="19" s="1"/>
  <c r="AS101" i="19" s="1"/>
  <c r="X107" i="19"/>
  <c r="AJ107" i="19" s="1"/>
  <c r="AV107" i="19" s="1"/>
  <c r="V112" i="19"/>
  <c r="AH112" i="19" s="1"/>
  <c r="AT112" i="19" s="1"/>
  <c r="Q118" i="19"/>
  <c r="Y122" i="19"/>
  <c r="AK122" i="19" s="1"/>
  <c r="AW122" i="19" s="1"/>
  <c r="R129" i="19"/>
  <c r="P134" i="19"/>
  <c r="Y139" i="19"/>
  <c r="AK139" i="19" s="1"/>
  <c r="AW139" i="19" s="1"/>
  <c r="W144" i="19"/>
  <c r="AI144" i="19" s="1"/>
  <c r="AU144" i="19" s="1"/>
  <c r="P151" i="19"/>
  <c r="T155" i="19"/>
  <c r="AF155" i="19" s="1"/>
  <c r="AR155" i="19" s="1"/>
  <c r="W159" i="19"/>
  <c r="AI159" i="19" s="1"/>
  <c r="AU159" i="19" s="1"/>
  <c r="W163" i="19"/>
  <c r="AI163" i="19" s="1"/>
  <c r="AU163" i="19" s="1"/>
  <c r="Y168" i="19"/>
  <c r="AK168" i="19" s="1"/>
  <c r="AW168" i="19" s="1"/>
  <c r="V172" i="19"/>
  <c r="AH172" i="19" s="1"/>
  <c r="AT172" i="19" s="1"/>
  <c r="S176" i="19"/>
  <c r="V179" i="19"/>
  <c r="AH179" i="19" s="1"/>
  <c r="AT179" i="19" s="1"/>
  <c r="W183" i="19"/>
  <c r="AI183" i="19" s="1"/>
  <c r="AU183" i="19" s="1"/>
  <c r="P187" i="19"/>
  <c r="W190" i="19"/>
  <c r="AI190" i="19" s="1"/>
  <c r="AU190" i="19" s="1"/>
  <c r="P194" i="19"/>
  <c r="Q198" i="19"/>
  <c r="P201" i="19"/>
  <c r="P204" i="19"/>
  <c r="V206" i="19"/>
  <c r="AH206" i="19" s="1"/>
  <c r="AT206" i="19" s="1"/>
  <c r="Q210" i="19"/>
  <c r="R212" i="19"/>
  <c r="W214" i="19"/>
  <c r="AI214" i="19" s="1"/>
  <c r="AU214" i="19" s="1"/>
  <c r="P218" i="19"/>
  <c r="Q220" i="19"/>
  <c r="V222" i="19"/>
  <c r="AH222" i="19" s="1"/>
  <c r="AT222" i="19" s="1"/>
  <c r="X225" i="19"/>
  <c r="AJ225" i="19" s="1"/>
  <c r="AV225" i="19" s="1"/>
  <c r="Y227" i="19"/>
  <c r="AK227" i="19" s="1"/>
  <c r="AW227" i="19" s="1"/>
  <c r="T230" i="19"/>
  <c r="AF230" i="19" s="1"/>
  <c r="AR230" i="19" s="1"/>
  <c r="W233" i="19"/>
  <c r="AI233" i="19" s="1"/>
  <c r="AU233" i="19" s="1"/>
  <c r="X235" i="19"/>
  <c r="AJ235" i="19" s="1"/>
  <c r="AV235" i="19" s="1"/>
  <c r="S238" i="19"/>
  <c r="V241" i="19"/>
  <c r="AH241" i="19" s="1"/>
  <c r="AT241" i="19" s="1"/>
  <c r="V243" i="19"/>
  <c r="AH243" i="19" s="1"/>
  <c r="AT243" i="19" s="1"/>
  <c r="Q4" i="19"/>
  <c r="AC4" i="19" s="1"/>
  <c r="AO4" i="19" s="1"/>
  <c r="X6" i="19"/>
  <c r="AJ6" i="19" s="1"/>
  <c r="AV6" i="19" s="1"/>
  <c r="AE19" i="19"/>
  <c r="AQ19" i="19" s="1"/>
  <c r="AD25" i="19"/>
  <c r="AP25" i="19" s="1"/>
  <c r="AC38" i="19"/>
  <c r="AO38" i="19" s="1"/>
  <c r="AE43" i="19"/>
  <c r="AQ43" i="19" s="1"/>
  <c r="AB51" i="19"/>
  <c r="AN51" i="19" s="1"/>
  <c r="AD53" i="19"/>
  <c r="AP53" i="19" s="1"/>
  <c r="AD60" i="19"/>
  <c r="AP60" i="19" s="1"/>
  <c r="AB67" i="19"/>
  <c r="AN67" i="19" s="1"/>
  <c r="AE69" i="19"/>
  <c r="AQ69" i="19" s="1"/>
  <c r="AC72" i="19"/>
  <c r="AO72" i="19" s="1"/>
  <c r="AE74" i="19"/>
  <c r="AQ74" i="19" s="1"/>
  <c r="AB77" i="19"/>
  <c r="AN77" i="19" s="1"/>
  <c r="AD89" i="19"/>
  <c r="AP89" i="19" s="1"/>
  <c r="AB94" i="19"/>
  <c r="AN94" i="19" s="1"/>
  <c r="AB101" i="19"/>
  <c r="AN101" i="19" s="1"/>
  <c r="AD103" i="19"/>
  <c r="AP103" i="19" s="1"/>
  <c r="AC105" i="19"/>
  <c r="AO105" i="19" s="1"/>
  <c r="AB108" i="19"/>
  <c r="AN108" i="19" s="1"/>
  <c r="AC110" i="19"/>
  <c r="AO110" i="19" s="1"/>
  <c r="AB112" i="19"/>
  <c r="AN112" i="19" s="1"/>
  <c r="AD114" i="19"/>
  <c r="AP114" i="19" s="1"/>
  <c r="AB119" i="19"/>
  <c r="AN119" i="19" s="1"/>
  <c r="AC121" i="19"/>
  <c r="AO121" i="19" s="1"/>
  <c r="AD123" i="19"/>
  <c r="AP123" i="19" s="1"/>
  <c r="AE125" i="19"/>
  <c r="AQ125" i="19" s="1"/>
  <c r="AB128" i="19"/>
  <c r="AN128" i="19" s="1"/>
  <c r="AE130" i="19"/>
  <c r="AQ130" i="19" s="1"/>
  <c r="AB137" i="19"/>
  <c r="AN137" i="19" s="1"/>
  <c r="AD139" i="19"/>
  <c r="AP139" i="19" s="1"/>
  <c r="AD144" i="19"/>
  <c r="AP144" i="19" s="1"/>
  <c r="AE146" i="19"/>
  <c r="AQ146" i="19" s="1"/>
  <c r="AE148" i="19"/>
  <c r="AQ148" i="19" s="1"/>
  <c r="AE160" i="19"/>
  <c r="AQ160" i="19" s="1"/>
  <c r="AE164" i="19"/>
  <c r="AQ164" i="19" s="1"/>
  <c r="AB166" i="19"/>
  <c r="AN166" i="19" s="1"/>
  <c r="AB168" i="19"/>
  <c r="AN168" i="19" s="1"/>
  <c r="AB170" i="19"/>
  <c r="AN170" i="19" s="1"/>
  <c r="AE173" i="19"/>
  <c r="AQ173" i="19" s="1"/>
  <c r="AE177" i="19"/>
  <c r="AQ177" i="19" s="1"/>
  <c r="AE179" i="19"/>
  <c r="AQ179" i="19" s="1"/>
  <c r="AE183" i="19"/>
  <c r="AQ183" i="19" s="1"/>
  <c r="AE185" i="19"/>
  <c r="AQ185" i="19" s="1"/>
  <c r="AD189" i="19"/>
  <c r="AP189" i="19" s="1"/>
  <c r="AD191" i="19"/>
  <c r="AP191" i="19" s="1"/>
  <c r="AD193" i="19"/>
  <c r="AP193" i="19" s="1"/>
  <c r="AE200" i="19"/>
  <c r="AQ200" i="19" s="1"/>
  <c r="AD202" i="19"/>
  <c r="AP202" i="19" s="1"/>
  <c r="AD204" i="19"/>
  <c r="AP204" i="19" s="1"/>
  <c r="AC206" i="19"/>
  <c r="AO206" i="19" s="1"/>
  <c r="AB208" i="19"/>
  <c r="AN208" i="19" s="1"/>
  <c r="AC210" i="19"/>
  <c r="AO210" i="19" s="1"/>
  <c r="AB212" i="19"/>
  <c r="AN212" i="19" s="1"/>
  <c r="AD219" i="19"/>
  <c r="AP219" i="19" s="1"/>
  <c r="AC221" i="19"/>
  <c r="AO221" i="19" s="1"/>
  <c r="AD223" i="19"/>
  <c r="AP223" i="19" s="1"/>
  <c r="AC225" i="19"/>
  <c r="AO225" i="19" s="1"/>
  <c r="AC227" i="19"/>
  <c r="AO227" i="19" s="1"/>
  <c r="AD229" i="19"/>
  <c r="AP229" i="19" s="1"/>
  <c r="AB231" i="19"/>
  <c r="AN231" i="19" s="1"/>
  <c r="AB233" i="19"/>
  <c r="AN233" i="19" s="1"/>
  <c r="AC235" i="19"/>
  <c r="AO235" i="19" s="1"/>
  <c r="AB237" i="19"/>
  <c r="AN237" i="19" s="1"/>
  <c r="AB241" i="19"/>
  <c r="AN241" i="19" s="1"/>
  <c r="AB245" i="19"/>
  <c r="AN245" i="19" s="1"/>
  <c r="V19" i="19"/>
  <c r="AH19" i="19" s="1"/>
  <c r="AT19" i="19" s="1"/>
  <c r="T29" i="19"/>
  <c r="AF29" i="19" s="1"/>
  <c r="AR29" i="19" s="1"/>
  <c r="Y38" i="19"/>
  <c r="AK38" i="19" s="1"/>
  <c r="AW38" i="19" s="1"/>
  <c r="V46" i="19"/>
  <c r="AH46" i="19" s="1"/>
  <c r="AT46" i="19" s="1"/>
  <c r="R56" i="19"/>
  <c r="AD56" i="19" s="1"/>
  <c r="AP56" i="19" s="1"/>
  <c r="R63" i="19"/>
  <c r="U70" i="19"/>
  <c r="AG70" i="19" s="1"/>
  <c r="AS70" i="19" s="1"/>
  <c r="V76" i="19"/>
  <c r="AH76" i="19" s="1"/>
  <c r="AT76" i="19" s="1"/>
  <c r="U84" i="19"/>
  <c r="AG84" i="19" s="1"/>
  <c r="AS84" i="19" s="1"/>
  <c r="Y89" i="19"/>
  <c r="AK89" i="19" s="1"/>
  <c r="AW89" i="19" s="1"/>
  <c r="W96" i="19"/>
  <c r="AI96" i="19" s="1"/>
  <c r="AU96" i="19" s="1"/>
  <c r="V101" i="19"/>
  <c r="AH101" i="19" s="1"/>
  <c r="AT101" i="19" s="1"/>
  <c r="Y107" i="19"/>
  <c r="AK107" i="19" s="1"/>
  <c r="AW107" i="19" s="1"/>
  <c r="W112" i="19"/>
  <c r="AI112" i="19" s="1"/>
  <c r="AU112" i="19" s="1"/>
  <c r="R118" i="19"/>
  <c r="P123" i="19"/>
  <c r="S129" i="19"/>
  <c r="Q134" i="19"/>
  <c r="P140" i="19"/>
  <c r="X144" i="19"/>
  <c r="AJ144" i="19" s="1"/>
  <c r="AV144" i="19" s="1"/>
  <c r="Q151" i="19"/>
  <c r="U155" i="19"/>
  <c r="AG155" i="19" s="1"/>
  <c r="AS155" i="19" s="1"/>
  <c r="Y159" i="19"/>
  <c r="AK159" i="19" s="1"/>
  <c r="AW159" i="19" s="1"/>
  <c r="X163" i="19"/>
  <c r="AJ163" i="19" s="1"/>
  <c r="AV163" i="19" s="1"/>
  <c r="P169" i="19"/>
  <c r="W172" i="19"/>
  <c r="AI172" i="19" s="1"/>
  <c r="AU172" i="19" s="1"/>
  <c r="T176" i="19"/>
  <c r="AF176" i="19" s="1"/>
  <c r="AR176" i="19" s="1"/>
  <c r="W179" i="19"/>
  <c r="AI179" i="19" s="1"/>
  <c r="AU179" i="19" s="1"/>
  <c r="X183" i="19"/>
  <c r="AJ183" i="19" s="1"/>
  <c r="AV183" i="19" s="1"/>
  <c r="Q187" i="19"/>
  <c r="X190" i="19"/>
  <c r="AJ190" i="19" s="1"/>
  <c r="AV190" i="19" s="1"/>
  <c r="Q194" i="19"/>
  <c r="R198" i="19"/>
  <c r="Q201" i="19"/>
  <c r="Q204" i="19"/>
  <c r="X206" i="19"/>
  <c r="AJ206" i="19" s="1"/>
  <c r="AV206" i="19" s="1"/>
  <c r="R210" i="19"/>
  <c r="X212" i="19"/>
  <c r="AJ212" i="19" s="1"/>
  <c r="AV212" i="19" s="1"/>
  <c r="X214" i="19"/>
  <c r="AJ214" i="19" s="1"/>
  <c r="AV214" i="19" s="1"/>
  <c r="Q218" i="19"/>
  <c r="V220" i="19"/>
  <c r="AH220" i="19" s="1"/>
  <c r="AT220" i="19" s="1"/>
  <c r="W222" i="19"/>
  <c r="AI222" i="19" s="1"/>
  <c r="AU222" i="19" s="1"/>
  <c r="P226" i="19"/>
  <c r="U228" i="19"/>
  <c r="AG228" i="19" s="1"/>
  <c r="AS228" i="19" s="1"/>
  <c r="U230" i="19"/>
  <c r="AG230" i="19" s="1"/>
  <c r="AS230" i="19" s="1"/>
  <c r="X233" i="19"/>
  <c r="AJ233" i="19" s="1"/>
  <c r="AV233" i="19" s="1"/>
  <c r="S236" i="19"/>
  <c r="T238" i="19"/>
  <c r="AF238" i="19" s="1"/>
  <c r="AR238" i="19" s="1"/>
  <c r="W241" i="19"/>
  <c r="AI241" i="19" s="1"/>
  <c r="AU241" i="19" s="1"/>
  <c r="R244" i="19"/>
  <c r="R4" i="19"/>
  <c r="AD4" i="19" s="1"/>
  <c r="AP4" i="19" s="1"/>
  <c r="Y6" i="19"/>
  <c r="AK6" i="19" s="1"/>
  <c r="AW6" i="19" s="1"/>
  <c r="AD38" i="19"/>
  <c r="AP38" i="19" s="1"/>
  <c r="AE53" i="19"/>
  <c r="AQ53" i="19" s="1"/>
  <c r="AE60" i="19"/>
  <c r="AQ60" i="19" s="1"/>
  <c r="AC67" i="19"/>
  <c r="AO67" i="19" s="1"/>
  <c r="AD72" i="19"/>
  <c r="AP72" i="19" s="1"/>
  <c r="AC77" i="19"/>
  <c r="AO77" i="19" s="1"/>
  <c r="AB87" i="19"/>
  <c r="AN87" i="19" s="1"/>
  <c r="AE89" i="19"/>
  <c r="AQ89" i="19" s="1"/>
  <c r="AB92" i="19"/>
  <c r="AN92" i="19" s="1"/>
  <c r="AC94" i="19"/>
  <c r="AO94" i="19" s="1"/>
  <c r="AC101" i="19"/>
  <c r="AO101" i="19" s="1"/>
  <c r="AE103" i="19"/>
  <c r="AQ103" i="19" s="1"/>
  <c r="AD105" i="19"/>
  <c r="AP105" i="19" s="1"/>
  <c r="AC108" i="19"/>
  <c r="AO108" i="19" s="1"/>
  <c r="AD110" i="19"/>
  <c r="AP110" i="19" s="1"/>
  <c r="AC112" i="19"/>
  <c r="AO112" i="19" s="1"/>
  <c r="AE114" i="19"/>
  <c r="AQ114" i="19" s="1"/>
  <c r="AC119" i="19"/>
  <c r="AO119" i="19" s="1"/>
  <c r="AD121" i="19"/>
  <c r="AP121" i="19" s="1"/>
  <c r="AE123" i="19"/>
  <c r="AQ123" i="19" s="1"/>
  <c r="AC128" i="19"/>
  <c r="AO128" i="19" s="1"/>
  <c r="AB133" i="19"/>
  <c r="AN133" i="19" s="1"/>
  <c r="AB135" i="19"/>
  <c r="AN135" i="19" s="1"/>
  <c r="AC137" i="19"/>
  <c r="AO137" i="19" s="1"/>
  <c r="AE139" i="19"/>
  <c r="AQ139" i="19" s="1"/>
  <c r="AB142" i="19"/>
  <c r="AN142" i="19" s="1"/>
  <c r="AE144" i="19"/>
  <c r="AQ144" i="19" s="1"/>
  <c r="AB151" i="19"/>
  <c r="AN151" i="19" s="1"/>
  <c r="AB153" i="19"/>
  <c r="AN153" i="19" s="1"/>
  <c r="AB155" i="19"/>
  <c r="AN155" i="19" s="1"/>
  <c r="AB157" i="19"/>
  <c r="AN157" i="19" s="1"/>
  <c r="AC166" i="19"/>
  <c r="AO166" i="19" s="1"/>
  <c r="AC168" i="19"/>
  <c r="AO168" i="19" s="1"/>
  <c r="AC170" i="19"/>
  <c r="AO170" i="19" s="1"/>
  <c r="AE189" i="19"/>
  <c r="AQ189" i="19" s="1"/>
  <c r="AE191" i="19"/>
  <c r="AQ191" i="19" s="1"/>
  <c r="AE193" i="19"/>
  <c r="AQ193" i="19" s="1"/>
  <c r="AB195" i="19"/>
  <c r="AN195" i="19" s="1"/>
  <c r="AB197" i="19"/>
  <c r="AN197" i="19" s="1"/>
  <c r="AE202" i="19"/>
  <c r="AQ202" i="19" s="1"/>
  <c r="AE204" i="19"/>
  <c r="AQ204" i="19" s="1"/>
  <c r="AD206" i="19"/>
  <c r="AP206" i="19" s="1"/>
  <c r="AC208" i="19"/>
  <c r="AO208" i="19" s="1"/>
  <c r="AD210" i="19"/>
  <c r="AP210" i="19" s="1"/>
  <c r="AC212" i="19"/>
  <c r="AO212" i="19" s="1"/>
  <c r="AB216" i="19"/>
  <c r="AN216" i="19" s="1"/>
  <c r="AE219" i="19"/>
  <c r="AQ219" i="19" s="1"/>
  <c r="AD221" i="19"/>
  <c r="AP221" i="19" s="1"/>
  <c r="AE223" i="19"/>
  <c r="AQ223" i="19" s="1"/>
  <c r="AD225" i="19"/>
  <c r="AP225" i="19" s="1"/>
  <c r="AD227" i="19"/>
  <c r="AP227" i="19" s="1"/>
  <c r="AE229" i="19"/>
  <c r="AQ229" i="19" s="1"/>
  <c r="AC231" i="19"/>
  <c r="AO231" i="19" s="1"/>
  <c r="AC233" i="19"/>
  <c r="AO233" i="19" s="1"/>
  <c r="AD235" i="19"/>
  <c r="AP235" i="19" s="1"/>
  <c r="AC237" i="19"/>
  <c r="AO237" i="19" s="1"/>
  <c r="AB239" i="19"/>
  <c r="AN239" i="19" s="1"/>
  <c r="AC241" i="19"/>
  <c r="AO241" i="19" s="1"/>
  <c r="W19" i="19"/>
  <c r="AI19" i="19" s="1"/>
  <c r="AU19" i="19" s="1"/>
  <c r="U29" i="19"/>
  <c r="AG29" i="19" s="1"/>
  <c r="AS29" i="19" s="1"/>
  <c r="P39" i="19"/>
  <c r="W46" i="19"/>
  <c r="AI46" i="19" s="1"/>
  <c r="AU46" i="19" s="1"/>
  <c r="S56" i="19"/>
  <c r="S63" i="19"/>
  <c r="V70" i="19"/>
  <c r="AH70" i="19" s="1"/>
  <c r="AT70" i="19" s="1"/>
  <c r="W76" i="19"/>
  <c r="AI76" i="19" s="1"/>
  <c r="AU76" i="19" s="1"/>
  <c r="V84" i="19"/>
  <c r="AH84" i="19" s="1"/>
  <c r="AT84" i="19" s="1"/>
  <c r="P90" i="19"/>
  <c r="X96" i="19"/>
  <c r="AJ96" i="19" s="1"/>
  <c r="AV96" i="19" s="1"/>
  <c r="W101" i="19"/>
  <c r="AI101" i="19" s="1"/>
  <c r="AU101" i="19" s="1"/>
  <c r="P108" i="19"/>
  <c r="X112" i="19"/>
  <c r="AJ112" i="19" s="1"/>
  <c r="AV112" i="19" s="1"/>
  <c r="S118" i="19"/>
  <c r="Q123" i="19"/>
  <c r="T129" i="19"/>
  <c r="AF129" i="19" s="1"/>
  <c r="AR129" i="19" s="1"/>
  <c r="R134" i="19"/>
  <c r="Q140" i="19"/>
  <c r="Y144" i="19"/>
  <c r="AK144" i="19" s="1"/>
  <c r="AW144" i="19" s="1"/>
  <c r="R151" i="19"/>
  <c r="V155" i="19"/>
  <c r="AH155" i="19" s="1"/>
  <c r="AT155" i="19" s="1"/>
  <c r="P160" i="19"/>
  <c r="Y163" i="19"/>
  <c r="AK163" i="19" s="1"/>
  <c r="AW163" i="19" s="1"/>
  <c r="Q169" i="19"/>
  <c r="X172" i="19"/>
  <c r="AJ172" i="19" s="1"/>
  <c r="AV172" i="19" s="1"/>
  <c r="U176" i="19"/>
  <c r="AG176" i="19" s="1"/>
  <c r="AS176" i="19" s="1"/>
  <c r="X179" i="19"/>
  <c r="AJ179" i="19" s="1"/>
  <c r="AV179" i="19" s="1"/>
  <c r="R184" i="19"/>
  <c r="R187" i="19"/>
  <c r="Y190" i="19"/>
  <c r="AK190" i="19" s="1"/>
  <c r="AW190" i="19" s="1"/>
  <c r="R194" i="19"/>
  <c r="V198" i="19"/>
  <c r="AH198" i="19" s="1"/>
  <c r="AT198" i="19" s="1"/>
  <c r="R201" i="19"/>
  <c r="R204" i="19"/>
  <c r="Y206" i="19"/>
  <c r="AK206" i="19" s="1"/>
  <c r="AW206" i="19" s="1"/>
  <c r="T210" i="19"/>
  <c r="AF210" i="19" s="1"/>
  <c r="AR210" i="19" s="1"/>
  <c r="Y212" i="19"/>
  <c r="AK212" i="19" s="1"/>
  <c r="AW212" i="19" s="1"/>
  <c r="W215" i="19"/>
  <c r="AI215" i="19" s="1"/>
  <c r="AU215" i="19" s="1"/>
  <c r="R218" i="19"/>
  <c r="W220" i="19"/>
  <c r="AI220" i="19" s="1"/>
  <c r="AU220" i="19" s="1"/>
  <c r="V223" i="19"/>
  <c r="AH223" i="19" s="1"/>
  <c r="AT223" i="19" s="1"/>
  <c r="Q226" i="19"/>
  <c r="V228" i="19"/>
  <c r="AH228" i="19" s="1"/>
  <c r="AT228" i="19" s="1"/>
  <c r="T231" i="19"/>
  <c r="AF231" i="19" s="1"/>
  <c r="AR231" i="19" s="1"/>
  <c r="Y233" i="19"/>
  <c r="AK233" i="19" s="1"/>
  <c r="AW233" i="19" s="1"/>
  <c r="T236" i="19"/>
  <c r="AF236" i="19" s="1"/>
  <c r="AR236" i="19" s="1"/>
  <c r="S239" i="19"/>
  <c r="X241" i="19"/>
  <c r="AJ241" i="19" s="1"/>
  <c r="AV241" i="19" s="1"/>
  <c r="S244" i="19"/>
  <c r="P5" i="19"/>
  <c r="AB5" i="19" s="1"/>
  <c r="AB32" i="19"/>
  <c r="AN32" i="19" s="1"/>
  <c r="AB56" i="19"/>
  <c r="AN56" i="19" s="1"/>
  <c r="AE67" i="19"/>
  <c r="AQ67" i="19" s="1"/>
  <c r="AC70" i="19"/>
  <c r="AO70" i="19" s="1"/>
  <c r="AE72" i="19"/>
  <c r="AQ72" i="19" s="1"/>
  <c r="AD77" i="19"/>
  <c r="AP77" i="19" s="1"/>
  <c r="AE82" i="19"/>
  <c r="AQ82" i="19" s="1"/>
  <c r="AB85" i="19"/>
  <c r="AN85" i="19" s="1"/>
  <c r="AC87" i="19"/>
  <c r="AO87" i="19" s="1"/>
  <c r="AC92" i="19"/>
  <c r="AO92" i="19" s="1"/>
  <c r="AB99" i="19"/>
  <c r="AN99" i="19" s="1"/>
  <c r="AD101" i="19"/>
  <c r="AP101" i="19" s="1"/>
  <c r="AD108" i="19"/>
  <c r="AP108" i="19" s="1"/>
  <c r="AE110" i="19"/>
  <c r="AQ110" i="19" s="1"/>
  <c r="AD112" i="19"/>
  <c r="AP112" i="19" s="1"/>
  <c r="AC117" i="19"/>
  <c r="AO117" i="19" s="1"/>
  <c r="AD119" i="19"/>
  <c r="AP119" i="19" s="1"/>
  <c r="AE121" i="19"/>
  <c r="AQ121" i="19" s="1"/>
  <c r="AB126" i="19"/>
  <c r="AN126" i="19" s="1"/>
  <c r="AC133" i="19"/>
  <c r="AO133" i="19" s="1"/>
  <c r="AC135" i="19"/>
  <c r="AO135" i="19" s="1"/>
  <c r="AD137" i="19"/>
  <c r="AP137" i="19" s="1"/>
  <c r="AB140" i="19"/>
  <c r="AN140" i="19" s="1"/>
  <c r="AC142" i="19"/>
  <c r="AO142" i="19" s="1"/>
  <c r="AE151" i="19"/>
  <c r="AQ151" i="19" s="1"/>
  <c r="AC153" i="19"/>
  <c r="AO153" i="19" s="1"/>
  <c r="AC155" i="19"/>
  <c r="AO155" i="19" s="1"/>
  <c r="AC157" i="19"/>
  <c r="AO157" i="19" s="1"/>
  <c r="AD166" i="19"/>
  <c r="AP166" i="19" s="1"/>
  <c r="AD168" i="19"/>
  <c r="AP168" i="19" s="1"/>
  <c r="AD170" i="19"/>
  <c r="AP170" i="19" s="1"/>
  <c r="AB172" i="19"/>
  <c r="AN172" i="19" s="1"/>
  <c r="AB174" i="19"/>
  <c r="AN174" i="19" s="1"/>
  <c r="AB176" i="19"/>
  <c r="AN176" i="19" s="1"/>
  <c r="AB180" i="19"/>
  <c r="AN180" i="19" s="1"/>
  <c r="AB182" i="19"/>
  <c r="AN182" i="19" s="1"/>
  <c r="AB186" i="19"/>
  <c r="AN186" i="19" s="1"/>
  <c r="AC195" i="19"/>
  <c r="AO195" i="19" s="1"/>
  <c r="AC197" i="19"/>
  <c r="AO197" i="19" s="1"/>
  <c r="AB199" i="19"/>
  <c r="AN199" i="19" s="1"/>
  <c r="AE206" i="19"/>
  <c r="AQ206" i="19" s="1"/>
  <c r="AD208" i="19"/>
  <c r="AP208" i="19" s="1"/>
  <c r="AE210" i="19"/>
  <c r="AQ210" i="19" s="1"/>
  <c r="AD212" i="19"/>
  <c r="AP212" i="19" s="1"/>
  <c r="AB214" i="19"/>
  <c r="AN214" i="19" s="1"/>
  <c r="AC216" i="19"/>
  <c r="AO216" i="19" s="1"/>
  <c r="AB218" i="19"/>
  <c r="AN218" i="19" s="1"/>
  <c r="AE221" i="19"/>
  <c r="AQ221" i="19" s="1"/>
  <c r="AE225" i="19"/>
  <c r="AQ225" i="19" s="1"/>
  <c r="AE227" i="19"/>
  <c r="AQ227" i="19" s="1"/>
  <c r="AD231" i="19"/>
  <c r="AP231" i="19" s="1"/>
  <c r="AD233" i="19"/>
  <c r="AP233" i="19" s="1"/>
  <c r="AE235" i="19"/>
  <c r="AQ235" i="19" s="1"/>
  <c r="X19" i="19"/>
  <c r="AJ19" i="19" s="1"/>
  <c r="AV19" i="19" s="1"/>
  <c r="V29" i="19"/>
  <c r="AH29" i="19" s="1"/>
  <c r="AT29" i="19" s="1"/>
  <c r="Q39" i="19"/>
  <c r="AC39" i="19" s="1"/>
  <c r="AO39" i="19" s="1"/>
  <c r="Q47" i="19"/>
  <c r="AC47" i="19" s="1"/>
  <c r="AO47" i="19" s="1"/>
  <c r="W56" i="19"/>
  <c r="AI56" i="19" s="1"/>
  <c r="AU56" i="19" s="1"/>
  <c r="T63" i="19"/>
  <c r="AF63" i="19" s="1"/>
  <c r="AR63" i="19" s="1"/>
  <c r="W70" i="19"/>
  <c r="AI70" i="19" s="1"/>
  <c r="AU70" i="19" s="1"/>
  <c r="Y76" i="19"/>
  <c r="AK76" i="19" s="1"/>
  <c r="AW76" i="19" s="1"/>
  <c r="W84" i="19"/>
  <c r="AI84" i="19" s="1"/>
  <c r="AU84" i="19" s="1"/>
  <c r="Q90" i="19"/>
  <c r="Y96" i="19"/>
  <c r="AK96" i="19" s="1"/>
  <c r="AW96" i="19" s="1"/>
  <c r="X101" i="19"/>
  <c r="AJ101" i="19" s="1"/>
  <c r="AV101" i="19" s="1"/>
  <c r="Q108" i="19"/>
  <c r="Y112" i="19"/>
  <c r="AK112" i="19" s="1"/>
  <c r="AW112" i="19" s="1"/>
  <c r="T118" i="19"/>
  <c r="AF118" i="19" s="1"/>
  <c r="AR118" i="19" s="1"/>
  <c r="R123" i="19"/>
  <c r="U129" i="19"/>
  <c r="AG129" i="19" s="1"/>
  <c r="AS129" i="19" s="1"/>
  <c r="S134" i="19"/>
  <c r="R140" i="19"/>
  <c r="P145" i="19"/>
  <c r="S151" i="19"/>
  <c r="W155" i="19"/>
  <c r="AI155" i="19" s="1"/>
  <c r="AU155" i="19" s="1"/>
  <c r="Q160" i="19"/>
  <c r="P164" i="19"/>
  <c r="R169" i="19"/>
  <c r="Y172" i="19"/>
  <c r="AK172" i="19" s="1"/>
  <c r="AW172" i="19" s="1"/>
  <c r="V176" i="19"/>
  <c r="AH176" i="19" s="1"/>
  <c r="AT176" i="19" s="1"/>
  <c r="Y179" i="19"/>
  <c r="AK179" i="19" s="1"/>
  <c r="AW179" i="19" s="1"/>
  <c r="S184" i="19"/>
  <c r="S187" i="19"/>
  <c r="P191" i="19"/>
  <c r="S194" i="19"/>
  <c r="W198" i="19"/>
  <c r="AI198" i="19" s="1"/>
  <c r="AU198" i="19" s="1"/>
  <c r="S201" i="19"/>
  <c r="T204" i="19"/>
  <c r="AF204" i="19" s="1"/>
  <c r="AR204" i="19" s="1"/>
  <c r="P207" i="19"/>
  <c r="U210" i="19"/>
  <c r="AG210" i="19" s="1"/>
  <c r="AS210" i="19" s="1"/>
  <c r="P213" i="19"/>
  <c r="X215" i="19"/>
  <c r="AJ215" i="19" s="1"/>
  <c r="AV215" i="19" s="1"/>
  <c r="S218" i="19"/>
  <c r="X220" i="19"/>
  <c r="AJ220" i="19" s="1"/>
  <c r="AV220" i="19" s="1"/>
  <c r="W223" i="19"/>
  <c r="AI223" i="19" s="1"/>
  <c r="AU223" i="19" s="1"/>
  <c r="R226" i="19"/>
  <c r="W228" i="19"/>
  <c r="AI228" i="19" s="1"/>
  <c r="AU228" i="19" s="1"/>
  <c r="U231" i="19"/>
  <c r="AG231" i="19" s="1"/>
  <c r="AS231" i="19" s="1"/>
  <c r="P234" i="19"/>
  <c r="U236" i="19"/>
  <c r="AG236" i="19" s="1"/>
  <c r="AS236" i="19" s="1"/>
  <c r="T239" i="19"/>
  <c r="AF239" i="19" s="1"/>
  <c r="AR239" i="19" s="1"/>
  <c r="Y241" i="19"/>
  <c r="AK241" i="19" s="1"/>
  <c r="AW241" i="19" s="1"/>
  <c r="T244" i="19"/>
  <c r="AF244" i="19" s="1"/>
  <c r="AR244" i="19" s="1"/>
  <c r="Q5" i="19"/>
  <c r="AC5" i="19" s="1"/>
  <c r="AO5" i="19" s="1"/>
  <c r="AB23" i="19"/>
  <c r="AN23" i="19" s="1"/>
  <c r="AC41" i="19"/>
  <c r="AO41" i="19" s="1"/>
  <c r="AB44" i="19"/>
  <c r="AN44" i="19" s="1"/>
  <c r="AD49" i="19"/>
  <c r="AP49" i="19" s="1"/>
  <c r="AC56" i="19"/>
  <c r="AO56" i="19" s="1"/>
  <c r="AB63" i="19"/>
  <c r="AN63" i="19" s="1"/>
  <c r="AB65" i="19"/>
  <c r="AN65" i="19" s="1"/>
  <c r="AD70" i="19"/>
  <c r="AP70" i="19" s="1"/>
  <c r="AB75" i="19"/>
  <c r="AN75" i="19" s="1"/>
  <c r="AE77" i="19"/>
  <c r="AQ77" i="19" s="1"/>
  <c r="AB80" i="19"/>
  <c r="AN80" i="19" s="1"/>
  <c r="AC85" i="19"/>
  <c r="AO85" i="19" s="1"/>
  <c r="AD87" i="19"/>
  <c r="AP87" i="19" s="1"/>
  <c r="AB90" i="19"/>
  <c r="AN90" i="19" s="1"/>
  <c r="AD92" i="19"/>
  <c r="AP92" i="19" s="1"/>
  <c r="AB97" i="19"/>
  <c r="AN97" i="19" s="1"/>
  <c r="AC99" i="19"/>
  <c r="AO99" i="19" s="1"/>
  <c r="AE101" i="19"/>
  <c r="AQ101" i="19" s="1"/>
  <c r="AB106" i="19"/>
  <c r="AN106" i="19" s="1"/>
  <c r="AE108" i="19"/>
  <c r="AQ108" i="19" s="1"/>
  <c r="AE112" i="19"/>
  <c r="AQ112" i="19" s="1"/>
  <c r="AD117" i="19"/>
  <c r="AP117" i="19" s="1"/>
  <c r="AE119" i="19"/>
  <c r="AQ119" i="19" s="1"/>
  <c r="AC126" i="19"/>
  <c r="AO126" i="19" s="1"/>
  <c r="AD133" i="19"/>
  <c r="AP133" i="19" s="1"/>
  <c r="AD135" i="19"/>
  <c r="AP135" i="19" s="1"/>
  <c r="AE137" i="19"/>
  <c r="AQ137" i="19" s="1"/>
  <c r="AC140" i="19"/>
  <c r="AO140" i="19" s="1"/>
  <c r="AD142" i="19"/>
  <c r="AP142" i="19" s="1"/>
  <c r="AD153" i="19"/>
  <c r="AP153" i="19" s="1"/>
  <c r="AD155" i="19"/>
  <c r="AP155" i="19" s="1"/>
  <c r="AD157" i="19"/>
  <c r="AP157" i="19" s="1"/>
  <c r="AB159" i="19"/>
  <c r="AN159" i="19" s="1"/>
  <c r="AB161" i="19"/>
  <c r="AN161" i="19" s="1"/>
  <c r="AB163" i="19"/>
  <c r="AN163" i="19" s="1"/>
  <c r="AE166" i="19"/>
  <c r="AQ166" i="19" s="1"/>
  <c r="AE168" i="19"/>
  <c r="AQ168" i="19" s="1"/>
  <c r="AE170" i="19"/>
  <c r="AQ170" i="19" s="1"/>
  <c r="AC172" i="19"/>
  <c r="AO172" i="19" s="1"/>
  <c r="AC174" i="19"/>
  <c r="AO174" i="19" s="1"/>
  <c r="AC176" i="19"/>
  <c r="AO176" i="19" s="1"/>
  <c r="AB178" i="19"/>
  <c r="AN178" i="19" s="1"/>
  <c r="AC180" i="19"/>
  <c r="AO180" i="19" s="1"/>
  <c r="AC182" i="19"/>
  <c r="AO182" i="19" s="1"/>
  <c r="AB184" i="19"/>
  <c r="AN184" i="19" s="1"/>
  <c r="AC186" i="19"/>
  <c r="AO186" i="19" s="1"/>
  <c r="AB188" i="19"/>
  <c r="AN188" i="19" s="1"/>
  <c r="AD195" i="19"/>
  <c r="AP195" i="19" s="1"/>
  <c r="AD197" i="19"/>
  <c r="AP197" i="19" s="1"/>
  <c r="AC199" i="19"/>
  <c r="AO199" i="19" s="1"/>
  <c r="AE208" i="19"/>
  <c r="AQ208" i="19" s="1"/>
  <c r="AE212" i="19"/>
  <c r="AQ212" i="19" s="1"/>
  <c r="AC214" i="19"/>
  <c r="AO214" i="19" s="1"/>
  <c r="AD216" i="19"/>
  <c r="AP216" i="19" s="1"/>
  <c r="AC218" i="19"/>
  <c r="AO218" i="19" s="1"/>
  <c r="AE231" i="19"/>
  <c r="AQ231" i="19" s="1"/>
  <c r="AE233" i="19"/>
  <c r="AQ233" i="19" s="1"/>
  <c r="S21" i="19"/>
  <c r="AE21" i="19" s="1"/>
  <c r="AQ21" i="19" s="1"/>
  <c r="W34" i="19"/>
  <c r="AI34" i="19" s="1"/>
  <c r="AU34" i="19" s="1"/>
  <c r="X49" i="19"/>
  <c r="AJ49" i="19" s="1"/>
  <c r="AV49" i="19" s="1"/>
  <c r="Y60" i="19"/>
  <c r="AK60" i="19" s="1"/>
  <c r="AW60" i="19" s="1"/>
  <c r="V72" i="19"/>
  <c r="AH72" i="19" s="1"/>
  <c r="AT72" i="19" s="1"/>
  <c r="X81" i="19"/>
  <c r="AJ81" i="19" s="1"/>
  <c r="AV81" i="19" s="1"/>
  <c r="P93" i="19"/>
  <c r="T100" i="19"/>
  <c r="AF100" i="19" s="1"/>
  <c r="AR100" i="19" s="1"/>
  <c r="U108" i="19"/>
  <c r="AG108" i="19" s="1"/>
  <c r="AS108" i="19" s="1"/>
  <c r="Y115" i="19"/>
  <c r="AK115" i="19" s="1"/>
  <c r="AW115" i="19" s="1"/>
  <c r="U125" i="19"/>
  <c r="AG125" i="19" s="1"/>
  <c r="AS125" i="19" s="1"/>
  <c r="U132" i="19"/>
  <c r="AG132" i="19" s="1"/>
  <c r="AS132" i="19" s="1"/>
  <c r="T141" i="19"/>
  <c r="AF141" i="19" s="1"/>
  <c r="AR141" i="19" s="1"/>
  <c r="T148" i="19"/>
  <c r="AF148" i="19" s="1"/>
  <c r="AR148" i="19" s="1"/>
  <c r="Q157" i="19"/>
  <c r="R163" i="19"/>
  <c r="X169" i="19"/>
  <c r="AJ169" i="19" s="1"/>
  <c r="AV169" i="19" s="1"/>
  <c r="X174" i="19"/>
  <c r="AJ174" i="19" s="1"/>
  <c r="AV174" i="19" s="1"/>
  <c r="Q181" i="19"/>
  <c r="Y185" i="19"/>
  <c r="AK185" i="19" s="1"/>
  <c r="AW185" i="19" s="1"/>
  <c r="X191" i="19"/>
  <c r="AJ191" i="19" s="1"/>
  <c r="AV191" i="19" s="1"/>
  <c r="V196" i="19"/>
  <c r="AH196" i="19" s="1"/>
  <c r="AT196" i="19" s="1"/>
  <c r="S202" i="19"/>
  <c r="R206" i="19"/>
  <c r="V210" i="19"/>
  <c r="AH210" i="19" s="1"/>
  <c r="AT210" i="19" s="1"/>
  <c r="S214" i="19"/>
  <c r="T218" i="19"/>
  <c r="AF218" i="19" s="1"/>
  <c r="AR218" i="19" s="1"/>
  <c r="Q222" i="19"/>
  <c r="S226" i="19"/>
  <c r="P230" i="19"/>
  <c r="Q234" i="19"/>
  <c r="X237" i="19"/>
  <c r="AJ237" i="19" s="1"/>
  <c r="AV237" i="19" s="1"/>
  <c r="P242" i="19"/>
  <c r="W245" i="19"/>
  <c r="AI245" i="19" s="1"/>
  <c r="AU245" i="19" s="1"/>
  <c r="AC20" i="19"/>
  <c r="AO20" i="19" s="1"/>
  <c r="AD42" i="19"/>
  <c r="AP42" i="19" s="1"/>
  <c r="AB54" i="19"/>
  <c r="AN54" i="19" s="1"/>
  <c r="AB64" i="19"/>
  <c r="AN64" i="19" s="1"/>
  <c r="AC68" i="19"/>
  <c r="AO68" i="19" s="1"/>
  <c r="AC71" i="19"/>
  <c r="AO71" i="19" s="1"/>
  <c r="AC75" i="19"/>
  <c r="AO75" i="19" s="1"/>
  <c r="AB79" i="19"/>
  <c r="AN79" i="19" s="1"/>
  <c r="AB86" i="19"/>
  <c r="AN86" i="19" s="1"/>
  <c r="AC90" i="19"/>
  <c r="AO90" i="19" s="1"/>
  <c r="AD93" i="19"/>
  <c r="AP93" i="19" s="1"/>
  <c r="AC97" i="19"/>
  <c r="AO97" i="19" s="1"/>
  <c r="AD100" i="19"/>
  <c r="AP100" i="19" s="1"/>
  <c r="AB104" i="19"/>
  <c r="AN104" i="19" s="1"/>
  <c r="AE117" i="19"/>
  <c r="AQ117" i="19" s="1"/>
  <c r="AD120" i="19"/>
  <c r="AP120" i="19" s="1"/>
  <c r="AD127" i="19"/>
  <c r="AP127" i="19" s="1"/>
  <c r="AB131" i="19"/>
  <c r="AN131" i="19" s="1"/>
  <c r="AE134" i="19"/>
  <c r="AQ134" i="19" s="1"/>
  <c r="AB138" i="19"/>
  <c r="AN138" i="19" s="1"/>
  <c r="AC154" i="19"/>
  <c r="AO154" i="19" s="1"/>
  <c r="AE157" i="19"/>
  <c r="AQ157" i="19" s="1"/>
  <c r="AC163" i="19"/>
  <c r="AO163" i="19" s="1"/>
  <c r="AB171" i="19"/>
  <c r="AN171" i="19" s="1"/>
  <c r="AD174" i="19"/>
  <c r="AP174" i="19" s="1"/>
  <c r="AD180" i="19"/>
  <c r="AP180" i="19" s="1"/>
  <c r="AD186" i="19"/>
  <c r="AP186" i="19" s="1"/>
  <c r="AB192" i="19"/>
  <c r="AN192" i="19" s="1"/>
  <c r="AE194" i="19"/>
  <c r="AQ194" i="19" s="1"/>
  <c r="AE197" i="19"/>
  <c r="AQ197" i="19" s="1"/>
  <c r="AB203" i="19"/>
  <c r="AN203" i="19" s="1"/>
  <c r="AE211" i="19"/>
  <c r="AQ211" i="19" s="1"/>
  <c r="AD214" i="19"/>
  <c r="AP214" i="19" s="1"/>
  <c r="AC217" i="19"/>
  <c r="AO217" i="19" s="1"/>
  <c r="AB220" i="19"/>
  <c r="AN220" i="19" s="1"/>
  <c r="AE234" i="19"/>
  <c r="AQ234" i="19" s="1"/>
  <c r="AD239" i="19"/>
  <c r="AP239" i="19" s="1"/>
  <c r="T21" i="19"/>
  <c r="AF21" i="19" s="1"/>
  <c r="AR21" i="19" s="1"/>
  <c r="Y34" i="19"/>
  <c r="AK34" i="19" s="1"/>
  <c r="AW34" i="19" s="1"/>
  <c r="Y49" i="19"/>
  <c r="AK49" i="19" s="1"/>
  <c r="AW49" i="19" s="1"/>
  <c r="P61" i="19"/>
  <c r="W72" i="19"/>
  <c r="AI72" i="19" s="1"/>
  <c r="AU72" i="19" s="1"/>
  <c r="Y81" i="19"/>
  <c r="AK81" i="19" s="1"/>
  <c r="AW81" i="19" s="1"/>
  <c r="Q93" i="19"/>
  <c r="U100" i="19"/>
  <c r="AG100" i="19" s="1"/>
  <c r="AS100" i="19" s="1"/>
  <c r="V108" i="19"/>
  <c r="AH108" i="19" s="1"/>
  <c r="AT108" i="19" s="1"/>
  <c r="P116" i="19"/>
  <c r="V125" i="19"/>
  <c r="AH125" i="19" s="1"/>
  <c r="AT125" i="19" s="1"/>
  <c r="V132" i="19"/>
  <c r="AH132" i="19" s="1"/>
  <c r="AT132" i="19" s="1"/>
  <c r="U141" i="19"/>
  <c r="AG141" i="19" s="1"/>
  <c r="AS141" i="19" s="1"/>
  <c r="U148" i="19"/>
  <c r="AG148" i="19" s="1"/>
  <c r="AS148" i="19" s="1"/>
  <c r="R157" i="19"/>
  <c r="S163" i="19"/>
  <c r="Y169" i="19"/>
  <c r="AK169" i="19" s="1"/>
  <c r="AW169" i="19" s="1"/>
  <c r="Y174" i="19"/>
  <c r="AK174" i="19" s="1"/>
  <c r="AW174" i="19" s="1"/>
  <c r="R181" i="19"/>
  <c r="P186" i="19"/>
  <c r="Y191" i="19"/>
  <c r="AK191" i="19" s="1"/>
  <c r="AW191" i="19" s="1"/>
  <c r="W196" i="19"/>
  <c r="AI196" i="19" s="1"/>
  <c r="AU196" i="19" s="1"/>
  <c r="T202" i="19"/>
  <c r="AF202" i="19" s="1"/>
  <c r="AR202" i="19" s="1"/>
  <c r="S206" i="19"/>
  <c r="W210" i="19"/>
  <c r="AI210" i="19" s="1"/>
  <c r="AU210" i="19" s="1"/>
  <c r="T214" i="19"/>
  <c r="AF214" i="19" s="1"/>
  <c r="AR214" i="19" s="1"/>
  <c r="U218" i="19"/>
  <c r="AG218" i="19" s="1"/>
  <c r="AS218" i="19" s="1"/>
  <c r="R222" i="19"/>
  <c r="T226" i="19"/>
  <c r="AF226" i="19" s="1"/>
  <c r="AR226" i="19" s="1"/>
  <c r="Q230" i="19"/>
  <c r="R234" i="19"/>
  <c r="P238" i="19"/>
  <c r="Q242" i="19"/>
  <c r="X245" i="19"/>
  <c r="AJ245" i="19" s="1"/>
  <c r="AV245" i="19" s="1"/>
  <c r="AB47" i="19"/>
  <c r="AN47" i="19" s="1"/>
  <c r="AD50" i="19"/>
  <c r="AP50" i="19" s="1"/>
  <c r="AB61" i="19"/>
  <c r="AN61" i="19" s="1"/>
  <c r="AC64" i="19"/>
  <c r="AO64" i="19" s="1"/>
  <c r="AD68" i="19"/>
  <c r="AP68" i="19" s="1"/>
  <c r="AD71" i="19"/>
  <c r="AP71" i="19" s="1"/>
  <c r="AD75" i="19"/>
  <c r="AP75" i="19" s="1"/>
  <c r="AC79" i="19"/>
  <c r="AO79" i="19" s="1"/>
  <c r="AB83" i="19"/>
  <c r="AN83" i="19" s="1"/>
  <c r="AC86" i="19"/>
  <c r="AO86" i="19" s="1"/>
  <c r="AD90" i="19"/>
  <c r="AP90" i="19" s="1"/>
  <c r="AE93" i="19"/>
  <c r="AQ93" i="19" s="1"/>
  <c r="AD97" i="19"/>
  <c r="AP97" i="19" s="1"/>
  <c r="AE100" i="19"/>
  <c r="AQ100" i="19" s="1"/>
  <c r="AC104" i="19"/>
  <c r="AO104" i="19" s="1"/>
  <c r="AB107" i="19"/>
  <c r="AN107" i="19" s="1"/>
  <c r="AE120" i="19"/>
  <c r="AQ120" i="19" s="1"/>
  <c r="AB124" i="19"/>
  <c r="AN124" i="19" s="1"/>
  <c r="AE127" i="19"/>
  <c r="AQ127" i="19" s="1"/>
  <c r="AC131" i="19"/>
  <c r="AO131" i="19" s="1"/>
  <c r="AC138" i="19"/>
  <c r="AO138" i="19" s="1"/>
  <c r="AB141" i="19"/>
  <c r="AN141" i="19" s="1"/>
  <c r="AB145" i="19"/>
  <c r="AN145" i="19" s="1"/>
  <c r="AB148" i="19"/>
  <c r="AN148" i="19" s="1"/>
  <c r="AD154" i="19"/>
  <c r="AP154" i="19" s="1"/>
  <c r="AB160" i="19"/>
  <c r="AN160" i="19" s="1"/>
  <c r="AD163" i="19"/>
  <c r="AP163" i="19" s="1"/>
  <c r="AC171" i="19"/>
  <c r="AO171" i="19" s="1"/>
  <c r="AE174" i="19"/>
  <c r="AQ174" i="19" s="1"/>
  <c r="AB177" i="19"/>
  <c r="AN177" i="19" s="1"/>
  <c r="AE180" i="19"/>
  <c r="AQ180" i="19" s="1"/>
  <c r="AB183" i="19"/>
  <c r="AN183" i="19" s="1"/>
  <c r="AE186" i="19"/>
  <c r="AQ186" i="19" s="1"/>
  <c r="AC192" i="19"/>
  <c r="AO192" i="19" s="1"/>
  <c r="AB200" i="19"/>
  <c r="AN200" i="19" s="1"/>
  <c r="AC203" i="19"/>
  <c r="AO203" i="19" s="1"/>
  <c r="AE214" i="19"/>
  <c r="AQ214" i="19" s="1"/>
  <c r="AD217" i="19"/>
  <c r="AP217" i="19" s="1"/>
  <c r="AC220" i="19"/>
  <c r="AO220" i="19" s="1"/>
  <c r="AB226" i="19"/>
  <c r="AN226" i="19" s="1"/>
  <c r="AD237" i="19"/>
  <c r="AP237" i="19" s="1"/>
  <c r="AE239" i="19"/>
  <c r="AQ239" i="19" s="1"/>
  <c r="AB242" i="19"/>
  <c r="AN242" i="19" s="1"/>
  <c r="AB244" i="19"/>
  <c r="AN244" i="19" s="1"/>
  <c r="U21" i="19"/>
  <c r="AG21" i="19" s="1"/>
  <c r="AS21" i="19" s="1"/>
  <c r="P35" i="19"/>
  <c r="AB35" i="19" s="1"/>
  <c r="AN35" i="19" s="1"/>
  <c r="P50" i="19"/>
  <c r="AB50" i="19" s="1"/>
  <c r="AN50" i="19" s="1"/>
  <c r="Q61" i="19"/>
  <c r="X72" i="19"/>
  <c r="AJ72" i="19" s="1"/>
  <c r="AV72" i="19" s="1"/>
  <c r="P82" i="19"/>
  <c r="R93" i="19"/>
  <c r="V100" i="19"/>
  <c r="AH100" i="19" s="1"/>
  <c r="AT100" i="19" s="1"/>
  <c r="W108" i="19"/>
  <c r="AI108" i="19" s="1"/>
  <c r="AU108" i="19" s="1"/>
  <c r="Q116" i="19"/>
  <c r="W125" i="19"/>
  <c r="AI125" i="19" s="1"/>
  <c r="AU125" i="19" s="1"/>
  <c r="W132" i="19"/>
  <c r="AI132" i="19" s="1"/>
  <c r="AU132" i="19" s="1"/>
  <c r="V141" i="19"/>
  <c r="AH141" i="19" s="1"/>
  <c r="AT141" i="19" s="1"/>
  <c r="V148" i="19"/>
  <c r="AH148" i="19" s="1"/>
  <c r="AT148" i="19" s="1"/>
  <c r="S157" i="19"/>
  <c r="U163" i="19"/>
  <c r="AG163" i="19" s="1"/>
  <c r="AS163" i="19" s="1"/>
  <c r="P170" i="19"/>
  <c r="P175" i="19"/>
  <c r="S181" i="19"/>
  <c r="Q186" i="19"/>
  <c r="P192" i="19"/>
  <c r="X196" i="19"/>
  <c r="AJ196" i="19" s="1"/>
  <c r="AV196" i="19" s="1"/>
  <c r="U202" i="19"/>
  <c r="AG202" i="19" s="1"/>
  <c r="AS202" i="19" s="1"/>
  <c r="T206" i="19"/>
  <c r="AF206" i="19" s="1"/>
  <c r="AR206" i="19" s="1"/>
  <c r="X210" i="19"/>
  <c r="AJ210" i="19" s="1"/>
  <c r="AV210" i="19" s="1"/>
  <c r="U214" i="19"/>
  <c r="AG214" i="19" s="1"/>
  <c r="AS214" i="19" s="1"/>
  <c r="V218" i="19"/>
  <c r="AH218" i="19" s="1"/>
  <c r="AT218" i="19" s="1"/>
  <c r="T222" i="19"/>
  <c r="AF222" i="19" s="1"/>
  <c r="AR222" i="19" s="1"/>
  <c r="U226" i="19"/>
  <c r="AG226" i="19" s="1"/>
  <c r="AS226" i="19" s="1"/>
  <c r="R230" i="19"/>
  <c r="T234" i="19"/>
  <c r="AF234" i="19" s="1"/>
  <c r="AR234" i="19" s="1"/>
  <c r="Q238" i="19"/>
  <c r="R242" i="19"/>
  <c r="Y245" i="19"/>
  <c r="AK245" i="19" s="1"/>
  <c r="AW245" i="19" s="1"/>
  <c r="AC61" i="19"/>
  <c r="AO61" i="19" s="1"/>
  <c r="AD64" i="19"/>
  <c r="AP64" i="19" s="1"/>
  <c r="AE68" i="19"/>
  <c r="AQ68" i="19" s="1"/>
  <c r="AE71" i="19"/>
  <c r="AQ71" i="19" s="1"/>
  <c r="AE75" i="19"/>
  <c r="AQ75" i="19" s="1"/>
  <c r="AD79" i="19"/>
  <c r="AP79" i="19" s="1"/>
  <c r="AC83" i="19"/>
  <c r="AO83" i="19" s="1"/>
  <c r="AE97" i="19"/>
  <c r="AQ97" i="19" s="1"/>
  <c r="AD104" i="19"/>
  <c r="AP104" i="19" s="1"/>
  <c r="AC107" i="19"/>
  <c r="AO107" i="19" s="1"/>
  <c r="AB114" i="19"/>
  <c r="AN114" i="19" s="1"/>
  <c r="AE124" i="19"/>
  <c r="AQ124" i="19" s="1"/>
  <c r="AD131" i="19"/>
  <c r="AP131" i="19" s="1"/>
  <c r="AD138" i="19"/>
  <c r="AP138" i="19" s="1"/>
  <c r="AC141" i="19"/>
  <c r="AO141" i="19" s="1"/>
  <c r="AC145" i="19"/>
  <c r="AO145" i="19" s="1"/>
  <c r="AC148" i="19"/>
  <c r="AO148" i="19" s="1"/>
  <c r="AE154" i="19"/>
  <c r="AQ154" i="19" s="1"/>
  <c r="AC160" i="19"/>
  <c r="AO160" i="19" s="1"/>
  <c r="AE163" i="19"/>
  <c r="AQ163" i="19" s="1"/>
  <c r="AB169" i="19"/>
  <c r="AN169" i="19" s="1"/>
  <c r="AD171" i="19"/>
  <c r="AP171" i="19" s="1"/>
  <c r="AC177" i="19"/>
  <c r="AO177" i="19" s="1"/>
  <c r="AC183" i="19"/>
  <c r="AO183" i="19" s="1"/>
  <c r="AB189" i="19"/>
  <c r="AN189" i="19" s="1"/>
  <c r="AD192" i="19"/>
  <c r="AP192" i="19" s="1"/>
  <c r="AB198" i="19"/>
  <c r="AN198" i="19" s="1"/>
  <c r="AC200" i="19"/>
  <c r="AO200" i="19" s="1"/>
  <c r="AD203" i="19"/>
  <c r="AP203" i="19" s="1"/>
  <c r="AB209" i="19"/>
  <c r="AN209" i="19" s="1"/>
  <c r="AE217" i="19"/>
  <c r="AQ217" i="19" s="1"/>
  <c r="AD220" i="19"/>
  <c r="AP220" i="19" s="1"/>
  <c r="AB223" i="19"/>
  <c r="AN223" i="19" s="1"/>
  <c r="AC226" i="19"/>
  <c r="AO226" i="19" s="1"/>
  <c r="AB229" i="19"/>
  <c r="AN229" i="19" s="1"/>
  <c r="AB232" i="19"/>
  <c r="AN232" i="19" s="1"/>
  <c r="AE237" i="19"/>
  <c r="AQ237" i="19" s="1"/>
  <c r="AC242" i="19"/>
  <c r="AO242" i="19" s="1"/>
  <c r="AC244" i="19"/>
  <c r="AO244" i="19" s="1"/>
  <c r="X25" i="19"/>
  <c r="AJ25" i="19" s="1"/>
  <c r="AV25" i="19" s="1"/>
  <c r="P52" i="19"/>
  <c r="W75" i="19"/>
  <c r="AI75" i="19" s="1"/>
  <c r="AU75" i="19" s="1"/>
  <c r="Y21" i="19"/>
  <c r="AK21" i="19" s="1"/>
  <c r="AW21" i="19" s="1"/>
  <c r="Q35" i="19"/>
  <c r="AC35" i="19" s="1"/>
  <c r="AO35" i="19" s="1"/>
  <c r="Q50" i="19"/>
  <c r="AC50" i="19" s="1"/>
  <c r="AO50" i="19" s="1"/>
  <c r="U61" i="19"/>
  <c r="AG61" i="19" s="1"/>
  <c r="AS61" i="19" s="1"/>
  <c r="Y72" i="19"/>
  <c r="AK72" i="19" s="1"/>
  <c r="AW72" i="19" s="1"/>
  <c r="Q82" i="19"/>
  <c r="S93" i="19"/>
  <c r="W100" i="19"/>
  <c r="AI100" i="19" s="1"/>
  <c r="AU100" i="19" s="1"/>
  <c r="X108" i="19"/>
  <c r="AJ108" i="19" s="1"/>
  <c r="AV108" i="19" s="1"/>
  <c r="R116" i="19"/>
  <c r="X125" i="19"/>
  <c r="AJ125" i="19" s="1"/>
  <c r="AV125" i="19" s="1"/>
  <c r="X132" i="19"/>
  <c r="AJ132" i="19" s="1"/>
  <c r="AV132" i="19" s="1"/>
  <c r="W141" i="19"/>
  <c r="AI141" i="19" s="1"/>
  <c r="AU141" i="19" s="1"/>
  <c r="W148" i="19"/>
  <c r="AI148" i="19" s="1"/>
  <c r="AU148" i="19" s="1"/>
  <c r="U157" i="19"/>
  <c r="AG157" i="19" s="1"/>
  <c r="AS157" i="19" s="1"/>
  <c r="V163" i="19"/>
  <c r="AH163" i="19" s="1"/>
  <c r="AT163" i="19" s="1"/>
  <c r="Q170" i="19"/>
  <c r="Q175" i="19"/>
  <c r="T181" i="19"/>
  <c r="AF181" i="19" s="1"/>
  <c r="AR181" i="19" s="1"/>
  <c r="R186" i="19"/>
  <c r="Q192" i="19"/>
  <c r="Y196" i="19"/>
  <c r="AK196" i="19" s="1"/>
  <c r="AW196" i="19" s="1"/>
  <c r="V202" i="19"/>
  <c r="AH202" i="19" s="1"/>
  <c r="AT202" i="19" s="1"/>
  <c r="U206" i="19"/>
  <c r="AG206" i="19" s="1"/>
  <c r="AS206" i="19" s="1"/>
  <c r="Y210" i="19"/>
  <c r="AK210" i="19" s="1"/>
  <c r="AW210" i="19" s="1"/>
  <c r="V214" i="19"/>
  <c r="AH214" i="19" s="1"/>
  <c r="AT214" i="19" s="1"/>
  <c r="X218" i="19"/>
  <c r="AJ218" i="19" s="1"/>
  <c r="AV218" i="19" s="1"/>
  <c r="U222" i="19"/>
  <c r="AG222" i="19" s="1"/>
  <c r="AS222" i="19" s="1"/>
  <c r="V226" i="19"/>
  <c r="AH226" i="19" s="1"/>
  <c r="AT226" i="19" s="1"/>
  <c r="S230" i="19"/>
  <c r="U234" i="19"/>
  <c r="AG234" i="19" s="1"/>
  <c r="AS234" i="19" s="1"/>
  <c r="R238" i="19"/>
  <c r="S242" i="19"/>
  <c r="P4" i="19"/>
  <c r="AB4" i="19" s="1"/>
  <c r="AN4" i="19" s="1"/>
  <c r="AB21" i="19"/>
  <c r="AN21" i="19" s="1"/>
  <c r="AC25" i="19"/>
  <c r="AO25" i="19" s="1"/>
  <c r="AB30" i="19"/>
  <c r="AN30" i="19" s="1"/>
  <c r="AB39" i="19"/>
  <c r="AN39" i="19" s="1"/>
  <c r="AD43" i="19"/>
  <c r="AP43" i="19" s="1"/>
  <c r="AD47" i="19"/>
  <c r="AP47" i="19" s="1"/>
  <c r="AD61" i="19"/>
  <c r="AP61" i="19" s="1"/>
  <c r="AE64" i="19"/>
  <c r="AQ64" i="19" s="1"/>
  <c r="AE79" i="19"/>
  <c r="AQ79" i="19" s="1"/>
  <c r="AD83" i="19"/>
  <c r="AP83" i="19" s="1"/>
  <c r="AB91" i="19"/>
  <c r="AN91" i="19" s="1"/>
  <c r="AE104" i="19"/>
  <c r="AQ104" i="19" s="1"/>
  <c r="AD107" i="19"/>
  <c r="AP107" i="19" s="1"/>
  <c r="AB111" i="19"/>
  <c r="AN111" i="19" s="1"/>
  <c r="AC114" i="19"/>
  <c r="AO114" i="19" s="1"/>
  <c r="AB118" i="19"/>
  <c r="AN118" i="19" s="1"/>
  <c r="AB121" i="19"/>
  <c r="AN121" i="19" s="1"/>
  <c r="AE131" i="19"/>
  <c r="AQ131" i="19" s="1"/>
  <c r="AE138" i="19"/>
  <c r="AQ138" i="19" s="1"/>
  <c r="AD141" i="19"/>
  <c r="AP141" i="19" s="1"/>
  <c r="AD145" i="19"/>
  <c r="AP145" i="19" s="1"/>
  <c r="AD148" i="19"/>
  <c r="AP148" i="19" s="1"/>
  <c r="AB152" i="19"/>
  <c r="AN152" i="19" s="1"/>
  <c r="AD160" i="19"/>
  <c r="AP160" i="19" s="1"/>
  <c r="AC169" i="19"/>
  <c r="AO169" i="19" s="1"/>
  <c r="AE171" i="19"/>
  <c r="AQ171" i="19" s="1"/>
  <c r="AD177" i="19"/>
  <c r="AP177" i="19" s="1"/>
  <c r="AD183" i="19"/>
  <c r="AP183" i="19" s="1"/>
  <c r="AC189" i="19"/>
  <c r="AO189" i="19" s="1"/>
  <c r="AE192" i="19"/>
  <c r="AQ192" i="19" s="1"/>
  <c r="AC198" i="19"/>
  <c r="AO198" i="19" s="1"/>
  <c r="AD200" i="19"/>
  <c r="AP200" i="19" s="1"/>
  <c r="AE203" i="19"/>
  <c r="AQ203" i="19" s="1"/>
  <c r="AB206" i="19"/>
  <c r="AN206" i="19" s="1"/>
  <c r="AC209" i="19"/>
  <c r="AO209" i="19" s="1"/>
  <c r="AE220" i="19"/>
  <c r="AQ220" i="19" s="1"/>
  <c r="AC223" i="19"/>
  <c r="AO223" i="19" s="1"/>
  <c r="AD226" i="19"/>
  <c r="AP226" i="19" s="1"/>
  <c r="AC229" i="19"/>
  <c r="AO229" i="19" s="1"/>
  <c r="AC232" i="19"/>
  <c r="AO232" i="19" s="1"/>
  <c r="AB235" i="19"/>
  <c r="AN235" i="19" s="1"/>
  <c r="AB240" i="19"/>
  <c r="AN240" i="19" s="1"/>
  <c r="AD242" i="19"/>
  <c r="AP242" i="19" s="1"/>
  <c r="AD244" i="19"/>
  <c r="AP244" i="19" s="1"/>
  <c r="V41" i="19"/>
  <c r="AH41" i="19" s="1"/>
  <c r="AT41" i="19" s="1"/>
  <c r="T66" i="19"/>
  <c r="AF66" i="19" s="1"/>
  <c r="AR66" i="19" s="1"/>
  <c r="W85" i="19"/>
  <c r="AI85" i="19" s="1"/>
  <c r="AU85" i="19" s="1"/>
  <c r="S12" i="19"/>
  <c r="AE12" i="19" s="1"/>
  <c r="AQ12" i="19" s="1"/>
  <c r="Y25" i="19"/>
  <c r="AK25" i="19" s="1"/>
  <c r="AW25" i="19" s="1"/>
  <c r="W41" i="19"/>
  <c r="AI41" i="19" s="1"/>
  <c r="AU41" i="19" s="1"/>
  <c r="Q52" i="19"/>
  <c r="U66" i="19"/>
  <c r="AG66" i="19" s="1"/>
  <c r="AS66" i="19" s="1"/>
  <c r="X75" i="19"/>
  <c r="AJ75" i="19" s="1"/>
  <c r="AV75" i="19" s="1"/>
  <c r="X85" i="19"/>
  <c r="AJ85" i="19" s="1"/>
  <c r="AV85" i="19" s="1"/>
  <c r="U93" i="19"/>
  <c r="AG93" i="19" s="1"/>
  <c r="AS93" i="19" s="1"/>
  <c r="X103" i="19"/>
  <c r="AJ103" i="19" s="1"/>
  <c r="AV103" i="19" s="1"/>
  <c r="R111" i="19"/>
  <c r="W119" i="19"/>
  <c r="AI119" i="19" s="1"/>
  <c r="AU119" i="19" s="1"/>
  <c r="Q127" i="19"/>
  <c r="W136" i="19"/>
  <c r="AI136" i="19" s="1"/>
  <c r="AU136" i="19" s="1"/>
  <c r="W143" i="19"/>
  <c r="AI143" i="19" s="1"/>
  <c r="AU143" i="19" s="1"/>
  <c r="X151" i="19"/>
  <c r="AJ151" i="19" s="1"/>
  <c r="AV151" i="19" s="1"/>
  <c r="Q158" i="19"/>
  <c r="P166" i="19"/>
  <c r="V171" i="19"/>
  <c r="AH171" i="19" s="1"/>
  <c r="AT171" i="19" s="1"/>
  <c r="U177" i="19"/>
  <c r="AG177" i="19" s="1"/>
  <c r="AS177" i="19" s="1"/>
  <c r="S182" i="19"/>
  <c r="V188" i="19"/>
  <c r="AH188" i="19" s="1"/>
  <c r="AT188" i="19" s="1"/>
  <c r="T193" i="19"/>
  <c r="AF193" i="19" s="1"/>
  <c r="AR193" i="19" s="1"/>
  <c r="Y198" i="19"/>
  <c r="AK198" i="19" s="1"/>
  <c r="AW198" i="19" s="1"/>
  <c r="X202" i="19"/>
  <c r="AJ202" i="19" s="1"/>
  <c r="AV202" i="19" s="1"/>
  <c r="Q208" i="19"/>
  <c r="Y211" i="19"/>
  <c r="AK211" i="19" s="1"/>
  <c r="AW211" i="19" s="1"/>
  <c r="P216" i="19"/>
  <c r="W219" i="19"/>
  <c r="AI219" i="19" s="1"/>
  <c r="AU219" i="19" s="1"/>
  <c r="Y223" i="19"/>
  <c r="AK223" i="19" s="1"/>
  <c r="AW223" i="19" s="1"/>
  <c r="V227" i="19"/>
  <c r="AH227" i="19" s="1"/>
  <c r="AT227" i="19" s="1"/>
  <c r="W231" i="19"/>
  <c r="AI231" i="19" s="1"/>
  <c r="AU231" i="19" s="1"/>
  <c r="T235" i="19"/>
  <c r="AF235" i="19" s="1"/>
  <c r="AR235" i="19" s="1"/>
  <c r="V239" i="19"/>
  <c r="AH239" i="19" s="1"/>
  <c r="AT239" i="19" s="1"/>
  <c r="S243" i="19"/>
  <c r="S5" i="19"/>
  <c r="AE5" i="19" s="1"/>
  <c r="AQ5" i="19" s="1"/>
  <c r="AE17" i="19"/>
  <c r="AQ17" i="19" s="1"/>
  <c r="AD31" i="19"/>
  <c r="AP31" i="19" s="1"/>
  <c r="AC36" i="19"/>
  <c r="AO36" i="19" s="1"/>
  <c r="AE65" i="19"/>
  <c r="AQ65" i="19" s="1"/>
  <c r="AC73" i="19"/>
  <c r="AO73" i="19" s="1"/>
  <c r="AD76" i="19"/>
  <c r="AP76" i="19" s="1"/>
  <c r="AD91" i="19"/>
  <c r="AP91" i="19" s="1"/>
  <c r="AC95" i="19"/>
  <c r="AO95" i="19" s="1"/>
  <c r="AB98" i="19"/>
  <c r="AN98" i="19" s="1"/>
  <c r="AE115" i="19"/>
  <c r="AQ115" i="19" s="1"/>
  <c r="AD118" i="19"/>
  <c r="AP118" i="19" s="1"/>
  <c r="AB122" i="19"/>
  <c r="AN122" i="19" s="1"/>
  <c r="AB125" i="19"/>
  <c r="AN125" i="19" s="1"/>
  <c r="AB129" i="19"/>
  <c r="AN129" i="19" s="1"/>
  <c r="AB132" i="19"/>
  <c r="AN132" i="19" s="1"/>
  <c r="AB146" i="19"/>
  <c r="AN146" i="19" s="1"/>
  <c r="AE149" i="19"/>
  <c r="AQ149" i="19" s="1"/>
  <c r="AD152" i="19"/>
  <c r="AP152" i="19" s="1"/>
  <c r="S15" i="19"/>
  <c r="AE15" i="19" s="1"/>
  <c r="AQ15" i="19" s="1"/>
  <c r="Y33" i="19"/>
  <c r="AK33" i="19" s="1"/>
  <c r="AW33" i="19" s="1"/>
  <c r="S45" i="19"/>
  <c r="AE45" i="19" s="1"/>
  <c r="AQ45" i="19" s="1"/>
  <c r="Q57" i="19"/>
  <c r="AC57" i="19" s="1"/>
  <c r="AO57" i="19" s="1"/>
  <c r="Q68" i="19"/>
  <c r="Y79" i="19"/>
  <c r="AK79" i="19" s="1"/>
  <c r="AW79" i="19" s="1"/>
  <c r="U88" i="19"/>
  <c r="AG88" i="19" s="1"/>
  <c r="AS88" i="19" s="1"/>
  <c r="U98" i="19"/>
  <c r="AG98" i="19" s="1"/>
  <c r="AS98" i="19" s="1"/>
  <c r="U105" i="19"/>
  <c r="AG105" i="19" s="1"/>
  <c r="AS105" i="19" s="1"/>
  <c r="Q115" i="19"/>
  <c r="U122" i="19"/>
  <c r="AG122" i="19" s="1"/>
  <c r="AS122" i="19" s="1"/>
  <c r="V130" i="19"/>
  <c r="AH130" i="19" s="1"/>
  <c r="AT130" i="19" s="1"/>
  <c r="V137" i="19"/>
  <c r="AH137" i="19" s="1"/>
  <c r="AT137" i="19" s="1"/>
  <c r="R147" i="19"/>
  <c r="T154" i="19"/>
  <c r="AF154" i="19" s="1"/>
  <c r="AR154" i="19" s="1"/>
  <c r="T161" i="19"/>
  <c r="AF161" i="19" s="1"/>
  <c r="AR161" i="19" s="1"/>
  <c r="U167" i="19"/>
  <c r="AG167" i="19" s="1"/>
  <c r="AS167" i="19" s="1"/>
  <c r="W174" i="19"/>
  <c r="AI174" i="19" s="1"/>
  <c r="AU174" i="19" s="1"/>
  <c r="U179" i="19"/>
  <c r="AG179" i="19" s="1"/>
  <c r="AS179" i="19" s="1"/>
  <c r="W184" i="19"/>
  <c r="AI184" i="19" s="1"/>
  <c r="AU184" i="19" s="1"/>
  <c r="U189" i="19"/>
  <c r="AG189" i="19" s="1"/>
  <c r="AS189" i="19" s="1"/>
  <c r="X195" i="19"/>
  <c r="AJ195" i="19" s="1"/>
  <c r="AV195" i="19" s="1"/>
  <c r="T200" i="19"/>
  <c r="AF200" i="19" s="1"/>
  <c r="AR200" i="19" s="1"/>
  <c r="R205" i="19"/>
  <c r="R209" i="19"/>
  <c r="R214" i="19"/>
  <c r="T217" i="19"/>
  <c r="AF217" i="19" s="1"/>
  <c r="AR217" i="19" s="1"/>
  <c r="P222" i="19"/>
  <c r="S225" i="19"/>
  <c r="Y229" i="19"/>
  <c r="AK229" i="19" s="1"/>
  <c r="AW229" i="19" s="1"/>
  <c r="R233" i="19"/>
  <c r="W237" i="19"/>
  <c r="AI237" i="19" s="1"/>
  <c r="AU237" i="19" s="1"/>
  <c r="P241" i="19"/>
  <c r="V245" i="19"/>
  <c r="AH245" i="19" s="1"/>
  <c r="AT245" i="19" s="1"/>
  <c r="V6" i="19"/>
  <c r="AH6" i="19" s="1"/>
  <c r="AT6" i="19" s="1"/>
  <c r="U33" i="19"/>
  <c r="AG33" i="19" s="1"/>
  <c r="AS33" i="19" s="1"/>
  <c r="P57" i="19"/>
  <c r="AB57" i="19" s="1"/>
  <c r="AN57" i="19" s="1"/>
  <c r="P86" i="19"/>
  <c r="P104" i="19"/>
  <c r="Y119" i="19"/>
  <c r="AK119" i="19" s="1"/>
  <c r="AW119" i="19" s="1"/>
  <c r="Y136" i="19"/>
  <c r="AK136" i="19" s="1"/>
  <c r="AW136" i="19" s="1"/>
  <c r="P152" i="19"/>
  <c r="R166" i="19"/>
  <c r="W177" i="19"/>
  <c r="AI177" i="19" s="1"/>
  <c r="AU177" i="19" s="1"/>
  <c r="Q189" i="19"/>
  <c r="Q199" i="19"/>
  <c r="S208" i="19"/>
  <c r="W216" i="19"/>
  <c r="AI216" i="19" s="1"/>
  <c r="AU216" i="19" s="1"/>
  <c r="U224" i="19"/>
  <c r="AG224" i="19" s="1"/>
  <c r="AS224" i="19" s="1"/>
  <c r="T232" i="19"/>
  <c r="AF232" i="19" s="1"/>
  <c r="AR232" i="19" s="1"/>
  <c r="R240" i="19"/>
  <c r="V5" i="19"/>
  <c r="AH5" i="19" s="1"/>
  <c r="AT5" i="19" s="1"/>
  <c r="AD36" i="19"/>
  <c r="AP36" i="19" s="1"/>
  <c r="AC42" i="19"/>
  <c r="AO42" i="19" s="1"/>
  <c r="AE61" i="19"/>
  <c r="AQ61" i="19" s="1"/>
  <c r="AB116" i="19"/>
  <c r="AN116" i="19" s="1"/>
  <c r="AC122" i="19"/>
  <c r="AO122" i="19" s="1"/>
  <c r="AC127" i="19"/>
  <c r="AO127" i="19" s="1"/>
  <c r="AC139" i="19"/>
  <c r="AO139" i="19" s="1"/>
  <c r="AE150" i="19"/>
  <c r="AQ150" i="19" s="1"/>
  <c r="AC156" i="19"/>
  <c r="AO156" i="19" s="1"/>
  <c r="AD164" i="19"/>
  <c r="AP164" i="19" s="1"/>
  <c r="AE181" i="19"/>
  <c r="AQ181" i="19" s="1"/>
  <c r="AD185" i="19"/>
  <c r="AP185" i="19" s="1"/>
  <c r="AE190" i="19"/>
  <c r="AQ190" i="19" s="1"/>
  <c r="AD194" i="19"/>
  <c r="AP194" i="19" s="1"/>
  <c r="AC202" i="19"/>
  <c r="AO202" i="19" s="1"/>
  <c r="AC207" i="19"/>
  <c r="AO207" i="19" s="1"/>
  <c r="AD211" i="19"/>
  <c r="AP211" i="19" s="1"/>
  <c r="AE215" i="19"/>
  <c r="AQ215" i="19" s="1"/>
  <c r="AC219" i="19"/>
  <c r="AO219" i="19" s="1"/>
  <c r="AE224" i="19"/>
  <c r="AQ224" i="19" s="1"/>
  <c r="AE228" i="19"/>
  <c r="AQ228" i="19" s="1"/>
  <c r="W33" i="19"/>
  <c r="AI33" i="19" s="1"/>
  <c r="AU33" i="19" s="1"/>
  <c r="V66" i="19"/>
  <c r="AH66" i="19" s="1"/>
  <c r="AT66" i="19" s="1"/>
  <c r="R88" i="19"/>
  <c r="R105" i="19"/>
  <c r="R122" i="19"/>
  <c r="S137" i="19"/>
  <c r="Q154" i="19"/>
  <c r="R167" i="19"/>
  <c r="Y178" i="19"/>
  <c r="AK178" i="19" s="1"/>
  <c r="AW178" i="19" s="1"/>
  <c r="R189" i="19"/>
  <c r="Q200" i="19"/>
  <c r="X208" i="19"/>
  <c r="AJ208" i="19" s="1"/>
  <c r="AV208" i="19" s="1"/>
  <c r="X216" i="19"/>
  <c r="AJ216" i="19" s="1"/>
  <c r="AV216" i="19" s="1"/>
  <c r="V224" i="19"/>
  <c r="AH224" i="19" s="1"/>
  <c r="AT224" i="19" s="1"/>
  <c r="U232" i="19"/>
  <c r="AG232" i="19" s="1"/>
  <c r="AS232" i="19" s="1"/>
  <c r="T240" i="19"/>
  <c r="AF240" i="19" s="1"/>
  <c r="AR240" i="19" s="1"/>
  <c r="P6" i="19"/>
  <c r="AB6" i="19" s="1"/>
  <c r="AN6" i="19" s="1"/>
  <c r="AE36" i="19"/>
  <c r="AQ36" i="19" s="1"/>
  <c r="AE44" i="19"/>
  <c r="AQ44" i="19" s="1"/>
  <c r="AD62" i="19"/>
  <c r="AP62" i="19" s="1"/>
  <c r="AE87" i="19"/>
  <c r="AQ87" i="19" s="1"/>
  <c r="AB93" i="19"/>
  <c r="AN93" i="19" s="1"/>
  <c r="AD99" i="19"/>
  <c r="AP99" i="19" s="1"/>
  <c r="AB110" i="19"/>
  <c r="AN110" i="19" s="1"/>
  <c r="AC116" i="19"/>
  <c r="AO116" i="19" s="1"/>
  <c r="AD122" i="19"/>
  <c r="AP122" i="19" s="1"/>
  <c r="AD140" i="19"/>
  <c r="AP140" i="19" s="1"/>
  <c r="AC146" i="19"/>
  <c r="AO146" i="19" s="1"/>
  <c r="AD156" i="19"/>
  <c r="AP156" i="19" s="1"/>
  <c r="AC161" i="19"/>
  <c r="AO161" i="19" s="1"/>
  <c r="AB165" i="19"/>
  <c r="AN165" i="19" s="1"/>
  <c r="AD169" i="19"/>
  <c r="AP169" i="19" s="1"/>
  <c r="AC178" i="19"/>
  <c r="AO178" i="19" s="1"/>
  <c r="AD182" i="19"/>
  <c r="AP182" i="19" s="1"/>
  <c r="AB187" i="19"/>
  <c r="AN187" i="19" s="1"/>
  <c r="AE195" i="19"/>
  <c r="AQ195" i="19" s="1"/>
  <c r="AD199" i="19"/>
  <c r="AP199" i="19" s="1"/>
  <c r="AD207" i="19"/>
  <c r="AP207" i="19" s="1"/>
  <c r="AE216" i="19"/>
  <c r="AQ216" i="19" s="1"/>
  <c r="AE244" i="19"/>
  <c r="AQ244" i="19" s="1"/>
  <c r="X33" i="19"/>
  <c r="AJ33" i="19" s="1"/>
  <c r="AV33" i="19" s="1"/>
  <c r="W66" i="19"/>
  <c r="AI66" i="19" s="1"/>
  <c r="AU66" i="19" s="1"/>
  <c r="S88" i="19"/>
  <c r="S105" i="19"/>
  <c r="S122" i="19"/>
  <c r="T137" i="19"/>
  <c r="AF137" i="19" s="1"/>
  <c r="AR137" i="19" s="1"/>
  <c r="R154" i="19"/>
  <c r="S167" i="19"/>
  <c r="P179" i="19"/>
  <c r="S189" i="19"/>
  <c r="R200" i="19"/>
  <c r="Y208" i="19"/>
  <c r="AK208" i="19" s="1"/>
  <c r="AW208" i="19" s="1"/>
  <c r="Y216" i="19"/>
  <c r="AK216" i="19" s="1"/>
  <c r="AW216" i="19" s="1"/>
  <c r="X224" i="19"/>
  <c r="AJ224" i="19" s="1"/>
  <c r="AV224" i="19" s="1"/>
  <c r="V232" i="19"/>
  <c r="AH232" i="19" s="1"/>
  <c r="AT232" i="19" s="1"/>
  <c r="U240" i="19"/>
  <c r="AG240" i="19" s="1"/>
  <c r="AS240" i="19" s="1"/>
  <c r="Q6" i="19"/>
  <c r="AC6" i="19" s="1"/>
  <c r="AO6" i="19" s="1"/>
  <c r="AE62" i="19"/>
  <c r="AQ62" i="19" s="1"/>
  <c r="AC74" i="19"/>
  <c r="AO74" i="19" s="1"/>
  <c r="AB81" i="19"/>
  <c r="AN81" i="19" s="1"/>
  <c r="AC93" i="19"/>
  <c r="AO93" i="19" s="1"/>
  <c r="AE99" i="19"/>
  <c r="AQ99" i="19" s="1"/>
  <c r="AB105" i="19"/>
  <c r="AN105" i="19" s="1"/>
  <c r="AE111" i="19"/>
  <c r="AQ111" i="19" s="1"/>
  <c r="AD116" i="19"/>
  <c r="AP116" i="19" s="1"/>
  <c r="AC129" i="19"/>
  <c r="AO129" i="19" s="1"/>
  <c r="AB134" i="19"/>
  <c r="AN134" i="19" s="1"/>
  <c r="AE140" i="19"/>
  <c r="AQ140" i="19" s="1"/>
  <c r="AD146" i="19"/>
  <c r="AP146" i="19" s="1"/>
  <c r="AC152" i="19"/>
  <c r="AO152" i="19" s="1"/>
  <c r="AE156" i="19"/>
  <c r="AQ156" i="19" s="1"/>
  <c r="AD161" i="19"/>
  <c r="AP161" i="19" s="1"/>
  <c r="AC165" i="19"/>
  <c r="AO165" i="19" s="1"/>
  <c r="AE169" i="19"/>
  <c r="AQ169" i="19" s="1"/>
  <c r="AB173" i="19"/>
  <c r="AN173" i="19" s="1"/>
  <c r="AD178" i="19"/>
  <c r="AP178" i="19" s="1"/>
  <c r="AE182" i="19"/>
  <c r="AQ182" i="19" s="1"/>
  <c r="AC187" i="19"/>
  <c r="AO187" i="19" s="1"/>
  <c r="AE199" i="19"/>
  <c r="AQ199" i="19" s="1"/>
  <c r="AE207" i="19"/>
  <c r="AQ207" i="19" s="1"/>
  <c r="AB230" i="19"/>
  <c r="AN230" i="19" s="1"/>
  <c r="AB234" i="19"/>
  <c r="AN234" i="19" s="1"/>
  <c r="AD241" i="19"/>
  <c r="AP241" i="19" s="1"/>
  <c r="X41" i="19"/>
  <c r="AJ41" i="19" s="1"/>
  <c r="AV41" i="19" s="1"/>
  <c r="X67" i="19"/>
  <c r="AJ67" i="19" s="1"/>
  <c r="AV67" i="19" s="1"/>
  <c r="T88" i="19"/>
  <c r="AF88" i="19" s="1"/>
  <c r="AR88" i="19" s="1"/>
  <c r="T105" i="19"/>
  <c r="AF105" i="19" s="1"/>
  <c r="AR105" i="19" s="1"/>
  <c r="T122" i="19"/>
  <c r="AF122" i="19" s="1"/>
  <c r="AR122" i="19" s="1"/>
  <c r="U137" i="19"/>
  <c r="AG137" i="19" s="1"/>
  <c r="AS137" i="19" s="1"/>
  <c r="S154" i="19"/>
  <c r="T167" i="19"/>
  <c r="AF167" i="19" s="1"/>
  <c r="AR167" i="19" s="1"/>
  <c r="T179" i="19"/>
  <c r="AF179" i="19" s="1"/>
  <c r="AR179" i="19" s="1"/>
  <c r="T189" i="19"/>
  <c r="AF189" i="19" s="1"/>
  <c r="AR189" i="19" s="1"/>
  <c r="S200" i="19"/>
  <c r="P209" i="19"/>
  <c r="P217" i="19"/>
  <c r="Y224" i="19"/>
  <c r="AK224" i="19" s="1"/>
  <c r="AW224" i="19" s="1"/>
  <c r="W232" i="19"/>
  <c r="AI232" i="19" s="1"/>
  <c r="AU232" i="19" s="1"/>
  <c r="V240" i="19"/>
  <c r="AH240" i="19" s="1"/>
  <c r="AT240" i="19" s="1"/>
  <c r="R6" i="19"/>
  <c r="AD6" i="19" s="1"/>
  <c r="AC63" i="19"/>
  <c r="AO63" i="19" s="1"/>
  <c r="AB69" i="19"/>
  <c r="AN69" i="19" s="1"/>
  <c r="AD74" i="19"/>
  <c r="AP74" i="19" s="1"/>
  <c r="AC81" i="19"/>
  <c r="AO81" i="19" s="1"/>
  <c r="AC88" i="19"/>
  <c r="AO88" i="19" s="1"/>
  <c r="AB95" i="19"/>
  <c r="AN95" i="19" s="1"/>
  <c r="AC106" i="19"/>
  <c r="AO106" i="19" s="1"/>
  <c r="AE116" i="19"/>
  <c r="AQ116" i="19" s="1"/>
  <c r="AD129" i="19"/>
  <c r="AP129" i="19" s="1"/>
  <c r="AE135" i="19"/>
  <c r="AQ135" i="19" s="1"/>
  <c r="AE152" i="19"/>
  <c r="AQ152" i="19" s="1"/>
  <c r="AE161" i="19"/>
  <c r="AQ161" i="19" s="1"/>
  <c r="AD165" i="19"/>
  <c r="AP165" i="19" s="1"/>
  <c r="AC173" i="19"/>
  <c r="AO173" i="19" s="1"/>
  <c r="AE178" i="19"/>
  <c r="AQ178" i="19" s="1"/>
  <c r="AD187" i="19"/>
  <c r="AP187" i="19" s="1"/>
  <c r="AB191" i="19"/>
  <c r="AN191" i="19" s="1"/>
  <c r="AB204" i="19"/>
  <c r="AN204" i="19" s="1"/>
  <c r="AC230" i="19"/>
  <c r="AO230" i="19" s="1"/>
  <c r="AC234" i="19"/>
  <c r="AO234" i="19" s="1"/>
  <c r="AB238" i="19"/>
  <c r="AN238" i="19" s="1"/>
  <c r="AE241" i="19"/>
  <c r="AQ241" i="19" s="1"/>
  <c r="T12" i="19"/>
  <c r="AF12" i="19" s="1"/>
  <c r="AR12" i="19" s="1"/>
  <c r="P45" i="19"/>
  <c r="AB45" i="19" s="1"/>
  <c r="AN45" i="19" s="1"/>
  <c r="P68" i="19"/>
  <c r="V93" i="19"/>
  <c r="AH93" i="19" s="1"/>
  <c r="AT93" i="19" s="1"/>
  <c r="S111" i="19"/>
  <c r="R127" i="19"/>
  <c r="X143" i="19"/>
  <c r="AJ143" i="19" s="1"/>
  <c r="AV143" i="19" s="1"/>
  <c r="R158" i="19"/>
  <c r="W171" i="19"/>
  <c r="AI171" i="19" s="1"/>
  <c r="AU171" i="19" s="1"/>
  <c r="T182" i="19"/>
  <c r="AF182" i="19" s="1"/>
  <c r="AR182" i="19" s="1"/>
  <c r="X193" i="19"/>
  <c r="AJ193" i="19" s="1"/>
  <c r="AV193" i="19" s="1"/>
  <c r="Y202" i="19"/>
  <c r="AK202" i="19" s="1"/>
  <c r="AW202" i="19" s="1"/>
  <c r="P212" i="19"/>
  <c r="X219" i="19"/>
  <c r="AJ219" i="19" s="1"/>
  <c r="AV219" i="19" s="1"/>
  <c r="W227" i="19"/>
  <c r="AI227" i="19" s="1"/>
  <c r="AU227" i="19" s="1"/>
  <c r="V235" i="19"/>
  <c r="AH235" i="19" s="1"/>
  <c r="AT235" i="19" s="1"/>
  <c r="T243" i="19"/>
  <c r="AF243" i="19" s="1"/>
  <c r="AR243" i="19" s="1"/>
  <c r="AB38" i="19"/>
  <c r="AN38" i="19" s="1"/>
  <c r="AC52" i="19"/>
  <c r="AO52" i="19" s="1"/>
  <c r="AE63" i="19"/>
  <c r="AQ63" i="19" s="1"/>
  <c r="AE70" i="19"/>
  <c r="AQ70" i="19" s="1"/>
  <c r="AE76" i="19"/>
  <c r="AQ76" i="19" s="1"/>
  <c r="AE81" i="19"/>
  <c r="AQ81" i="19" s="1"/>
  <c r="AE95" i="19"/>
  <c r="AQ95" i="19" s="1"/>
  <c r="AE106" i="19"/>
  <c r="AQ106" i="19" s="1"/>
  <c r="AE118" i="19"/>
  <c r="AQ118" i="19" s="1"/>
  <c r="AC123" i="19"/>
  <c r="AO123" i="19" s="1"/>
  <c r="AD136" i="19"/>
  <c r="AP136" i="19" s="1"/>
  <c r="AE142" i="19"/>
  <c r="AQ142" i="19" s="1"/>
  <c r="AE147" i="19"/>
  <c r="AQ147" i="19" s="1"/>
  <c r="AE153" i="19"/>
  <c r="AQ153" i="19" s="1"/>
  <c r="AB158" i="19"/>
  <c r="AN158" i="19" s="1"/>
  <c r="AB162" i="19"/>
  <c r="AN162" i="19" s="1"/>
  <c r="AB175" i="19"/>
  <c r="AN175" i="19" s="1"/>
  <c r="AC184" i="19"/>
  <c r="AO184" i="19" s="1"/>
  <c r="AC188" i="19"/>
  <c r="AO188" i="19" s="1"/>
  <c r="AC196" i="19"/>
  <c r="AO196" i="19" s="1"/>
  <c r="AB201" i="19"/>
  <c r="AN201" i="19" s="1"/>
  <c r="AB205" i="19"/>
  <c r="AN205" i="19" s="1"/>
  <c r="AD209" i="19"/>
  <c r="AP209" i="19" s="1"/>
  <c r="AC213" i="19"/>
  <c r="AO213" i="19" s="1"/>
  <c r="AD218" i="19"/>
  <c r="AP218" i="19" s="1"/>
  <c r="AB222" i="19"/>
  <c r="AN222" i="19" s="1"/>
  <c r="AE226" i="19"/>
  <c r="AQ226" i="19" s="1"/>
  <c r="AE230" i="19"/>
  <c r="AQ230" i="19" s="1"/>
  <c r="AD238" i="19"/>
  <c r="AP238" i="19" s="1"/>
  <c r="AE242" i="19"/>
  <c r="AQ242" i="19" s="1"/>
  <c r="P15" i="19"/>
  <c r="AB15" i="19" s="1"/>
  <c r="AN15" i="19" s="1"/>
  <c r="R45" i="19"/>
  <c r="AD45" i="19" s="1"/>
  <c r="AP45" i="19" s="1"/>
  <c r="P76" i="19"/>
  <c r="R98" i="19"/>
  <c r="X114" i="19"/>
  <c r="AJ114" i="19" s="1"/>
  <c r="AV114" i="19" s="1"/>
  <c r="S130" i="19"/>
  <c r="Y146" i="19"/>
  <c r="AK146" i="19" s="1"/>
  <c r="AW146" i="19" s="1"/>
  <c r="Q161" i="19"/>
  <c r="Q174" i="19"/>
  <c r="T184" i="19"/>
  <c r="AF184" i="19" s="1"/>
  <c r="AR184" i="19" s="1"/>
  <c r="U195" i="19"/>
  <c r="AG195" i="19" s="1"/>
  <c r="AS195" i="19" s="1"/>
  <c r="Y204" i="19"/>
  <c r="AK204" i="19" s="1"/>
  <c r="AW204" i="19" s="1"/>
  <c r="Q213" i="19"/>
  <c r="Y220" i="19"/>
  <c r="AK220" i="19" s="1"/>
  <c r="AW220" i="19" s="1"/>
  <c r="X228" i="19"/>
  <c r="AJ228" i="19" s="1"/>
  <c r="AV228" i="19" s="1"/>
  <c r="V236" i="19"/>
  <c r="AH236" i="19" s="1"/>
  <c r="AT236" i="19" s="1"/>
  <c r="U244" i="19"/>
  <c r="AG244" i="19" s="1"/>
  <c r="AS244" i="19" s="1"/>
  <c r="AD24" i="19"/>
  <c r="AP24" i="19" s="1"/>
  <c r="AD32" i="19"/>
  <c r="AP32" i="19" s="1"/>
  <c r="AC40" i="19"/>
  <c r="AO40" i="19" s="1"/>
  <c r="AC59" i="19"/>
  <c r="AO59" i="19" s="1"/>
  <c r="AC65" i="19"/>
  <c r="AO65" i="19" s="1"/>
  <c r="AC89" i="19"/>
  <c r="AO89" i="19" s="1"/>
  <c r="AB96" i="19"/>
  <c r="AN96" i="19" s="1"/>
  <c r="AE102" i="19"/>
  <c r="AQ102" i="19" s="1"/>
  <c r="AD113" i="19"/>
  <c r="AP113" i="19" s="1"/>
  <c r="AC125" i="19"/>
  <c r="AO125" i="19" s="1"/>
  <c r="AB130" i="19"/>
  <c r="AN130" i="19" s="1"/>
  <c r="AB143" i="19"/>
  <c r="AN143" i="19" s="1"/>
  <c r="AD149" i="19"/>
  <c r="AP149" i="19" s="1"/>
  <c r="AD158" i="19"/>
  <c r="AP158" i="19" s="1"/>
  <c r="AD162" i="19"/>
  <c r="AP162" i="19" s="1"/>
  <c r="AD175" i="19"/>
  <c r="AP175" i="19" s="1"/>
  <c r="AC179" i="19"/>
  <c r="AO179" i="19" s="1"/>
  <c r="AE184" i="19"/>
  <c r="AQ184" i="19" s="1"/>
  <c r="AE188" i="19"/>
  <c r="AQ188" i="19" s="1"/>
  <c r="AB193" i="19"/>
  <c r="AN193" i="19" s="1"/>
  <c r="AE196" i="19"/>
  <c r="AQ196" i="19" s="1"/>
  <c r="AD201" i="19"/>
  <c r="AP201" i="19" s="1"/>
  <c r="AD205" i="19"/>
  <c r="AP205" i="19" s="1"/>
  <c r="AE213" i="19"/>
  <c r="AQ213" i="19" s="1"/>
  <c r="AD222" i="19"/>
  <c r="AP222" i="19" s="1"/>
  <c r="AB236" i="19"/>
  <c r="AN236" i="19" s="1"/>
  <c r="Q15" i="19"/>
  <c r="AC15" i="19" s="1"/>
  <c r="AO15" i="19" s="1"/>
  <c r="R52" i="19"/>
  <c r="AD52" i="19" s="1"/>
  <c r="AP52" i="19" s="1"/>
  <c r="V79" i="19"/>
  <c r="AH79" i="19" s="1"/>
  <c r="AT79" i="19" s="1"/>
  <c r="S98" i="19"/>
  <c r="Y114" i="19"/>
  <c r="AK114" i="19" s="1"/>
  <c r="AW114" i="19" s="1"/>
  <c r="T130" i="19"/>
  <c r="AF130" i="19" s="1"/>
  <c r="AR130" i="19" s="1"/>
  <c r="P147" i="19"/>
  <c r="R161" i="19"/>
  <c r="R174" i="19"/>
  <c r="U184" i="19"/>
  <c r="AG184" i="19" s="1"/>
  <c r="AS184" i="19" s="1"/>
  <c r="V195" i="19"/>
  <c r="AH195" i="19" s="1"/>
  <c r="AT195" i="19" s="1"/>
  <c r="P205" i="19"/>
  <c r="U213" i="19"/>
  <c r="AG213" i="19" s="1"/>
  <c r="AS213" i="19" s="1"/>
  <c r="T221" i="19"/>
  <c r="AF221" i="19" s="1"/>
  <c r="AR221" i="19" s="1"/>
  <c r="R229" i="19"/>
  <c r="Q237" i="19"/>
  <c r="Y244" i="19"/>
  <c r="AK244" i="19" s="1"/>
  <c r="AW244" i="19" s="1"/>
  <c r="AE24" i="19"/>
  <c r="AQ24" i="19" s="1"/>
  <c r="AD40" i="19"/>
  <c r="AP40" i="19" s="1"/>
  <c r="AD59" i="19"/>
  <c r="AP59" i="19" s="1"/>
  <c r="AB66" i="19"/>
  <c r="AN66" i="19" s="1"/>
  <c r="AB78" i="19"/>
  <c r="AN78" i="19" s="1"/>
  <c r="AB84" i="19"/>
  <c r="AN84" i="19" s="1"/>
  <c r="AC91" i="19"/>
  <c r="AO91" i="19" s="1"/>
  <c r="AC96" i="19"/>
  <c r="AO96" i="19" s="1"/>
  <c r="AE113" i="19"/>
  <c r="AQ113" i="19" s="1"/>
  <c r="AD125" i="19"/>
  <c r="AP125" i="19" s="1"/>
  <c r="X56" i="19"/>
  <c r="AJ56" i="19" s="1"/>
  <c r="AV56" i="19" s="1"/>
  <c r="Q111" i="19"/>
  <c r="Q147" i="19"/>
  <c r="V177" i="19"/>
  <c r="AH177" i="19" s="1"/>
  <c r="AT177" i="19" s="1"/>
  <c r="P203" i="19"/>
  <c r="X223" i="19"/>
  <c r="AJ223" i="19" s="1"/>
  <c r="AV223" i="19" s="1"/>
  <c r="R243" i="19"/>
  <c r="AC24" i="19"/>
  <c r="AO24" i="19" s="1"/>
  <c r="AE41" i="19"/>
  <c r="AQ41" i="19" s="1"/>
  <c r="AD102" i="19"/>
  <c r="AP102" i="19" s="1"/>
  <c r="AE129" i="19"/>
  <c r="AQ129" i="19" s="1"/>
  <c r="AC162" i="19"/>
  <c r="AO162" i="19" s="1"/>
  <c r="AB179" i="19"/>
  <c r="AN179" i="19" s="1"/>
  <c r="AD188" i="19"/>
  <c r="AP188" i="19" s="1"/>
  <c r="AD196" i="19"/>
  <c r="AP196" i="19" s="1"/>
  <c r="AC205" i="19"/>
  <c r="AO205" i="19" s="1"/>
  <c r="AD213" i="19"/>
  <c r="AP213" i="19" s="1"/>
  <c r="AC222" i="19"/>
  <c r="AO222" i="19" s="1"/>
  <c r="AE238" i="19"/>
  <c r="AQ238" i="19" s="1"/>
  <c r="AE162" i="19"/>
  <c r="AQ162" i="19" s="1"/>
  <c r="P115" i="19"/>
  <c r="Y151" i="19"/>
  <c r="AK151" i="19" s="1"/>
  <c r="AW151" i="19" s="1"/>
  <c r="U182" i="19"/>
  <c r="AG182" i="19" s="1"/>
  <c r="AS182" i="19" s="1"/>
  <c r="P208" i="19"/>
  <c r="U227" i="19"/>
  <c r="AG227" i="19" s="1"/>
  <c r="AS227" i="19" s="1"/>
  <c r="U245" i="19"/>
  <c r="AG245" i="19" s="1"/>
  <c r="AS245" i="19" s="1"/>
  <c r="AE59" i="19"/>
  <c r="AQ59" i="19" s="1"/>
  <c r="AE73" i="19"/>
  <c r="AQ73" i="19" s="1"/>
  <c r="AB89" i="19"/>
  <c r="AN89" i="19" s="1"/>
  <c r="AB103" i="19"/>
  <c r="AN103" i="19" s="1"/>
  <c r="AC118" i="19"/>
  <c r="AO118" i="19" s="1"/>
  <c r="AE132" i="19"/>
  <c r="AQ132" i="19" s="1"/>
  <c r="AD143" i="19"/>
  <c r="AP143" i="19" s="1"/>
  <c r="AE155" i="19"/>
  <c r="AQ155" i="19" s="1"/>
  <c r="AD172" i="19"/>
  <c r="AP172" i="19" s="1"/>
  <c r="AB181" i="19"/>
  <c r="AN181" i="19" s="1"/>
  <c r="AB190" i="19"/>
  <c r="AN190" i="19" s="1"/>
  <c r="AD198" i="19"/>
  <c r="AP198" i="19" s="1"/>
  <c r="AB215" i="19"/>
  <c r="AN215" i="19" s="1"/>
  <c r="AB224" i="19"/>
  <c r="AN224" i="19" s="1"/>
  <c r="AD232" i="19"/>
  <c r="AP232" i="19" s="1"/>
  <c r="AC240" i="19"/>
  <c r="AO240" i="19" s="1"/>
  <c r="Y85" i="19"/>
  <c r="AK85" i="19" s="1"/>
  <c r="AW85" i="19" s="1"/>
  <c r="AD95" i="19"/>
  <c r="AP95" i="19" s="1"/>
  <c r="AD184" i="19"/>
  <c r="AP184" i="19" s="1"/>
  <c r="AC201" i="19"/>
  <c r="AO201" i="19" s="1"/>
  <c r="AE218" i="19"/>
  <c r="AQ218" i="19" s="1"/>
  <c r="Y56" i="19"/>
  <c r="AK56" i="19" s="1"/>
  <c r="AW56" i="19" s="1"/>
  <c r="T111" i="19"/>
  <c r="AF111" i="19" s="1"/>
  <c r="AR111" i="19" s="1"/>
  <c r="W151" i="19"/>
  <c r="AI151" i="19" s="1"/>
  <c r="AU151" i="19" s="1"/>
  <c r="R182" i="19"/>
  <c r="Q205" i="19"/>
  <c r="P224" i="19"/>
  <c r="U243" i="19"/>
  <c r="AG243" i="19" s="1"/>
  <c r="AS243" i="19" s="1"/>
  <c r="AB42" i="19"/>
  <c r="AN42" i="19" s="1"/>
  <c r="AB59" i="19"/>
  <c r="AN59" i="19" s="1"/>
  <c r="AD73" i="19"/>
  <c r="AP73" i="19" s="1"/>
  <c r="AC143" i="19"/>
  <c r="AO143" i="19" s="1"/>
  <c r="AB154" i="19"/>
  <c r="AN154" i="19" s="1"/>
  <c r="AD179" i="19"/>
  <c r="AP179" i="19" s="1"/>
  <c r="AE205" i="19"/>
  <c r="AQ205" i="19" s="1"/>
  <c r="AE222" i="19"/>
  <c r="AQ222" i="19" s="1"/>
  <c r="AC239" i="19"/>
  <c r="AO239" i="19" s="1"/>
  <c r="Y67" i="19"/>
  <c r="AK67" i="19" s="1"/>
  <c r="AW67" i="19" s="1"/>
  <c r="Q214" i="19"/>
  <c r="Y75" i="19"/>
  <c r="AK75" i="19" s="1"/>
  <c r="AW75" i="19" s="1"/>
  <c r="V119" i="19"/>
  <c r="AH119" i="19" s="1"/>
  <c r="AT119" i="19" s="1"/>
  <c r="P158" i="19"/>
  <c r="V184" i="19"/>
  <c r="AH184" i="19" s="1"/>
  <c r="AT184" i="19" s="1"/>
  <c r="R208" i="19"/>
  <c r="X227" i="19"/>
  <c r="AJ227" i="19" s="1"/>
  <c r="AV227" i="19" s="1"/>
  <c r="R5" i="19"/>
  <c r="AD5" i="19" s="1"/>
  <c r="AP5" i="19" s="1"/>
  <c r="AC27" i="19"/>
  <c r="AO27" i="19" s="1"/>
  <c r="AC76" i="19"/>
  <c r="AO76" i="19" s="1"/>
  <c r="AE91" i="19"/>
  <c r="AQ91" i="19" s="1"/>
  <c r="AC103" i="19"/>
  <c r="AO103" i="19" s="1"/>
  <c r="AB144" i="19"/>
  <c r="AN144" i="19" s="1"/>
  <c r="AB164" i="19"/>
  <c r="AN164" i="19" s="1"/>
  <c r="AE172" i="19"/>
  <c r="AQ172" i="19" s="1"/>
  <c r="AC181" i="19"/>
  <c r="AO181" i="19" s="1"/>
  <c r="AC190" i="19"/>
  <c r="AO190" i="19" s="1"/>
  <c r="AE198" i="19"/>
  <c r="AQ198" i="19" s="1"/>
  <c r="AC215" i="19"/>
  <c r="AO215" i="19" s="1"/>
  <c r="AC224" i="19"/>
  <c r="AO224" i="19" s="1"/>
  <c r="AE232" i="19"/>
  <c r="AQ232" i="19" s="1"/>
  <c r="AD240" i="19"/>
  <c r="AP240" i="19" s="1"/>
  <c r="Y11" i="19"/>
  <c r="AK11" i="19" s="1"/>
  <c r="AW11" i="19" s="1"/>
  <c r="W79" i="19"/>
  <c r="AI79" i="19" s="1"/>
  <c r="AU79" i="19" s="1"/>
  <c r="X119" i="19"/>
  <c r="AJ119" i="19" s="1"/>
  <c r="AV119" i="19" s="1"/>
  <c r="S158" i="19"/>
  <c r="U188" i="19"/>
  <c r="AG188" i="19" s="1"/>
  <c r="AS188" i="19" s="1"/>
  <c r="X211" i="19"/>
  <c r="AJ211" i="19" s="1"/>
  <c r="AV211" i="19" s="1"/>
  <c r="X229" i="19"/>
  <c r="AJ229" i="19" s="1"/>
  <c r="AV229" i="19" s="1"/>
  <c r="T5" i="19"/>
  <c r="AF5" i="19" s="1"/>
  <c r="AR5" i="19" s="1"/>
  <c r="AC31" i="19"/>
  <c r="AO31" i="19" s="1"/>
  <c r="AD106" i="19"/>
  <c r="AP106" i="19" s="1"/>
  <c r="AB120" i="19"/>
  <c r="AN120" i="19" s="1"/>
  <c r="AE133" i="19"/>
  <c r="AQ133" i="19" s="1"/>
  <c r="AC144" i="19"/>
  <c r="AO144" i="19" s="1"/>
  <c r="AB156" i="19"/>
  <c r="AN156" i="19" s="1"/>
  <c r="AC164" i="19"/>
  <c r="AO164" i="19" s="1"/>
  <c r="AD181" i="19"/>
  <c r="AP181" i="19" s="1"/>
  <c r="AD190" i="19"/>
  <c r="AP190" i="19" s="1"/>
  <c r="AB207" i="19"/>
  <c r="AN207" i="19" s="1"/>
  <c r="AD215" i="19"/>
  <c r="AP215" i="19" s="1"/>
  <c r="AD224" i="19"/>
  <c r="AP224" i="19" s="1"/>
  <c r="AE240" i="19"/>
  <c r="AQ240" i="19" s="1"/>
  <c r="Y165" i="19"/>
  <c r="AK165" i="19" s="1"/>
  <c r="AW165" i="19" s="1"/>
  <c r="X231" i="19"/>
  <c r="AJ231" i="19" s="1"/>
  <c r="AV231" i="19" s="1"/>
  <c r="AB109" i="19"/>
  <c r="AN109" i="19" s="1"/>
  <c r="AC158" i="19"/>
  <c r="AO158" i="19" s="1"/>
  <c r="AC175" i="19"/>
  <c r="AO175" i="19" s="1"/>
  <c r="AE209" i="19"/>
  <c r="AQ209" i="19" s="1"/>
  <c r="X12" i="19"/>
  <c r="AJ12" i="19" s="1"/>
  <c r="AV12" i="19" s="1"/>
  <c r="X79" i="19"/>
  <c r="AJ79" i="19" s="1"/>
  <c r="AV79" i="19" s="1"/>
  <c r="P127" i="19"/>
  <c r="S161" i="19"/>
  <c r="P189" i="19"/>
  <c r="Q212" i="19"/>
  <c r="V231" i="19"/>
  <c r="AH231" i="19" s="1"/>
  <c r="AT231" i="19" s="1"/>
  <c r="AC48" i="19"/>
  <c r="AO48" i="19" s="1"/>
  <c r="AD63" i="19"/>
  <c r="AP63" i="19" s="1"/>
  <c r="AE78" i="19"/>
  <c r="AQ78" i="19" s="1"/>
  <c r="AC120" i="19"/>
  <c r="AO120" i="19" s="1"/>
  <c r="AC136" i="19"/>
  <c r="AO136" i="19" s="1"/>
  <c r="AB147" i="19"/>
  <c r="AN147" i="19" s="1"/>
  <c r="AE165" i="19"/>
  <c r="AQ165" i="19" s="1"/>
  <c r="AD173" i="19"/>
  <c r="AP173" i="19" s="1"/>
  <c r="AC191" i="19"/>
  <c r="AO191" i="19" s="1"/>
  <c r="AB217" i="19"/>
  <c r="AN217" i="19" s="1"/>
  <c r="AB225" i="19"/>
  <c r="AN225" i="19" s="1"/>
  <c r="AD234" i="19"/>
  <c r="AP234" i="19" s="1"/>
  <c r="R15" i="19"/>
  <c r="AD15" i="19" s="1"/>
  <c r="AP15" i="19" s="1"/>
  <c r="AD33" i="19"/>
  <c r="AP33" i="19" s="1"/>
  <c r="AE136" i="19"/>
  <c r="AQ136" i="19" s="1"/>
  <c r="P26" i="19"/>
  <c r="AB26" i="19" s="1"/>
  <c r="AN26" i="19" s="1"/>
  <c r="T93" i="19"/>
  <c r="AF93" i="19" s="1"/>
  <c r="AR93" i="19" s="1"/>
  <c r="U130" i="19"/>
  <c r="AG130" i="19" s="1"/>
  <c r="AS130" i="19" s="1"/>
  <c r="Q166" i="19"/>
  <c r="Y193" i="19"/>
  <c r="AK193" i="19" s="1"/>
  <c r="AW193" i="19" s="1"/>
  <c r="Y215" i="19"/>
  <c r="AK215" i="19" s="1"/>
  <c r="AW215" i="19" s="1"/>
  <c r="S235" i="19"/>
  <c r="AB52" i="19"/>
  <c r="AN52" i="19" s="1"/>
  <c r="AC66" i="19"/>
  <c r="AO66" i="19" s="1"/>
  <c r="AE80" i="19"/>
  <c r="AQ80" i="19" s="1"/>
  <c r="AC109" i="19"/>
  <c r="AO109" i="19" s="1"/>
  <c r="AB123" i="19"/>
  <c r="AN123" i="19" s="1"/>
  <c r="AE158" i="19"/>
  <c r="AQ158" i="19" s="1"/>
  <c r="AB167" i="19"/>
  <c r="AN167" i="19" s="1"/>
  <c r="AE175" i="19"/>
  <c r="AQ175" i="19" s="1"/>
  <c r="AC193" i="19"/>
  <c r="AO193" i="19" s="1"/>
  <c r="AE201" i="19"/>
  <c r="AQ201" i="19" s="1"/>
  <c r="AB210" i="19"/>
  <c r="AN210" i="19" s="1"/>
  <c r="AB227" i="19"/>
  <c r="AN227" i="19" s="1"/>
  <c r="AC236" i="19"/>
  <c r="AO236" i="19" s="1"/>
  <c r="AB243" i="19"/>
  <c r="AN243" i="19" s="1"/>
  <c r="Q26" i="19"/>
  <c r="AC26" i="19" s="1"/>
  <c r="AO26" i="19" s="1"/>
  <c r="W93" i="19"/>
  <c r="AI93" i="19" s="1"/>
  <c r="AU93" i="19" s="1"/>
  <c r="V136" i="19"/>
  <c r="AH136" i="19" s="1"/>
  <c r="AT136" i="19" s="1"/>
  <c r="U171" i="19"/>
  <c r="AG171" i="19" s="1"/>
  <c r="AS171" i="19" s="1"/>
  <c r="W195" i="19"/>
  <c r="AI195" i="19" s="1"/>
  <c r="AU195" i="19" s="1"/>
  <c r="Q216" i="19"/>
  <c r="W235" i="19"/>
  <c r="AI235" i="19" s="1"/>
  <c r="AU235" i="19" s="1"/>
  <c r="AD66" i="19"/>
  <c r="AP66" i="19" s="1"/>
  <c r="AD81" i="19"/>
  <c r="AP81" i="19" s="1"/>
  <c r="AD96" i="19"/>
  <c r="AP96" i="19" s="1"/>
  <c r="AD109" i="19"/>
  <c r="AP109" i="19" s="1"/>
  <c r="AB150" i="19"/>
  <c r="AN150" i="19" s="1"/>
  <c r="AC159" i="19"/>
  <c r="AO159" i="19" s="1"/>
  <c r="AC167" i="19"/>
  <c r="AO167" i="19" s="1"/>
  <c r="AD176" i="19"/>
  <c r="AP176" i="19" s="1"/>
  <c r="AB228" i="19"/>
  <c r="AN228" i="19" s="1"/>
  <c r="AD236" i="19"/>
  <c r="AP236" i="19" s="1"/>
  <c r="AC243" i="19"/>
  <c r="AO243" i="19" s="1"/>
  <c r="S42" i="19"/>
  <c r="AE42" i="19" s="1"/>
  <c r="AQ42" i="19" s="1"/>
  <c r="T98" i="19"/>
  <c r="AF98" i="19" s="1"/>
  <c r="AR98" i="19" s="1"/>
  <c r="X136" i="19"/>
  <c r="AJ136" i="19" s="1"/>
  <c r="AV136" i="19" s="1"/>
  <c r="X171" i="19"/>
  <c r="AJ171" i="19" s="1"/>
  <c r="AV171" i="19" s="1"/>
  <c r="X198" i="19"/>
  <c r="AJ198" i="19" s="1"/>
  <c r="AV198" i="19" s="1"/>
  <c r="V219" i="19"/>
  <c r="AH219" i="19" s="1"/>
  <c r="AT219" i="19" s="1"/>
  <c r="V237" i="19"/>
  <c r="AH237" i="19" s="1"/>
  <c r="AT237" i="19" s="1"/>
  <c r="AB37" i="19"/>
  <c r="AN37" i="19" s="1"/>
  <c r="AB53" i="19"/>
  <c r="AN53" i="19" s="1"/>
  <c r="AE66" i="19"/>
  <c r="AQ66" i="19" s="1"/>
  <c r="AE83" i="19"/>
  <c r="AQ83" i="19" s="1"/>
  <c r="AC150" i="19"/>
  <c r="AO150" i="19" s="1"/>
  <c r="AD159" i="19"/>
  <c r="AP159" i="19" s="1"/>
  <c r="AD167" i="19"/>
  <c r="AP167" i="19" s="1"/>
  <c r="AE176" i="19"/>
  <c r="AQ176" i="19" s="1"/>
  <c r="AB185" i="19"/>
  <c r="AN185" i="19" s="1"/>
  <c r="AB194" i="19"/>
  <c r="AN194" i="19" s="1"/>
  <c r="AB211" i="19"/>
  <c r="AN211" i="19" s="1"/>
  <c r="AC228" i="19"/>
  <c r="AO228" i="19" s="1"/>
  <c r="AE236" i="19"/>
  <c r="AQ236" i="19" s="1"/>
  <c r="AD243" i="19"/>
  <c r="AP243" i="19" s="1"/>
  <c r="Q45" i="19"/>
  <c r="AC45" i="19" s="1"/>
  <c r="AO45" i="19" s="1"/>
  <c r="P220" i="19"/>
  <c r="AB139" i="19"/>
  <c r="AN139" i="19" s="1"/>
  <c r="AC194" i="19"/>
  <c r="AO194" i="19" s="1"/>
  <c r="AE243" i="19"/>
  <c r="AQ243" i="19" s="1"/>
  <c r="S52" i="19"/>
  <c r="AE52" i="19" s="1"/>
  <c r="AQ52" i="19" s="1"/>
  <c r="AC211" i="19"/>
  <c r="AO211" i="19" s="1"/>
  <c r="Y143" i="19"/>
  <c r="AK143" i="19" s="1"/>
  <c r="AW143" i="19" s="1"/>
  <c r="Y221" i="19"/>
  <c r="AK221" i="19" s="1"/>
  <c r="AW221" i="19" s="1"/>
  <c r="AB196" i="19"/>
  <c r="AN196" i="19" s="1"/>
  <c r="AD85" i="19"/>
  <c r="AP85" i="19" s="1"/>
  <c r="V143" i="19"/>
  <c r="AH143" i="19" s="1"/>
  <c r="AT143" i="19" s="1"/>
  <c r="AB213" i="19"/>
  <c r="AN213" i="19" s="1"/>
  <c r="AB219" i="19"/>
  <c r="AN219" i="19" s="1"/>
  <c r="W103" i="19"/>
  <c r="AI103" i="19" s="1"/>
  <c r="AU103" i="19" s="1"/>
  <c r="U239" i="19"/>
  <c r="AG239" i="19" s="1"/>
  <c r="AS239" i="19" s="1"/>
  <c r="AD69" i="19"/>
  <c r="AP69" i="19" s="1"/>
  <c r="AD150" i="19"/>
  <c r="AP150" i="19" s="1"/>
  <c r="AB202" i="19"/>
  <c r="AN202" i="19" s="1"/>
  <c r="AE159" i="19"/>
  <c r="AQ159" i="19" s="1"/>
  <c r="AE98" i="19"/>
  <c r="AQ98" i="19" s="1"/>
  <c r="Y103" i="19"/>
  <c r="AK103" i="19" s="1"/>
  <c r="AW103" i="19" s="1"/>
  <c r="W239" i="19"/>
  <c r="AI239" i="19" s="1"/>
  <c r="AU239" i="19" s="1"/>
  <c r="AC204" i="19"/>
  <c r="AO204" i="19" s="1"/>
  <c r="S127" i="19"/>
  <c r="AE85" i="19"/>
  <c r="AQ85" i="19" s="1"/>
  <c r="AE167" i="19"/>
  <c r="AQ167" i="19" s="1"/>
  <c r="V174" i="19"/>
  <c r="AH174" i="19" s="1"/>
  <c r="AT174" i="19" s="1"/>
  <c r="AB221" i="19"/>
  <c r="AN221" i="19" s="1"/>
  <c r="W202" i="19"/>
  <c r="AI202" i="19" s="1"/>
  <c r="AU202" i="19" s="1"/>
  <c r="AD41" i="19"/>
  <c r="AP41" i="19" s="1"/>
  <c r="AB127" i="19"/>
  <c r="AN127" i="19" s="1"/>
  <c r="AE187" i="19"/>
  <c r="AQ187" i="19" s="1"/>
  <c r="AC238" i="19"/>
  <c r="AO238" i="19" s="1"/>
  <c r="T177" i="19"/>
  <c r="AF177" i="19" s="1"/>
  <c r="AR177" i="19" s="1"/>
  <c r="AC18" i="19"/>
  <c r="AO18" i="19" s="1"/>
  <c r="AD228" i="19"/>
  <c r="AP228" i="19" s="1"/>
  <c r="P199" i="19"/>
  <c r="AC185" i="19"/>
  <c r="AO185" i="19" s="1"/>
  <c r="S193" i="19"/>
  <c r="AD115" i="19"/>
  <c r="AP115" i="19" s="1"/>
  <c r="AD230" i="19"/>
  <c r="AP230" i="19" s="1"/>
  <c r="O3" i="19"/>
  <c r="B1" i="10"/>
  <c r="B2" i="10"/>
  <c r="B61" i="22" s="1"/>
  <c r="B116" i="22" s="1"/>
  <c r="AZ118" i="19" l="1"/>
  <c r="BA118" i="19" s="1"/>
  <c r="BB118" i="19" s="1"/>
  <c r="BC118" i="19" s="1"/>
  <c r="AZ185" i="19"/>
  <c r="BA185" i="19" s="1"/>
  <c r="BB185" i="19" s="1"/>
  <c r="BC185" i="19" s="1"/>
  <c r="AZ243" i="19"/>
  <c r="BA243" i="19" s="1"/>
  <c r="BB243" i="19" s="1"/>
  <c r="BC243" i="19" s="1"/>
  <c r="AZ236" i="19"/>
  <c r="BA236" i="19" s="1"/>
  <c r="BB236" i="19" s="1"/>
  <c r="BC236" i="19" s="1"/>
  <c r="AZ83" i="19"/>
  <c r="BA83" i="19" s="1"/>
  <c r="BB83" i="19" s="1"/>
  <c r="BC83" i="19" s="1"/>
  <c r="AZ120" i="19"/>
  <c r="BA120" i="19" s="1"/>
  <c r="BB120" i="19" s="1"/>
  <c r="BC120" i="19" s="1"/>
  <c r="AZ78" i="19"/>
  <c r="BA78" i="19" s="1"/>
  <c r="BB78" i="19" s="1"/>
  <c r="BC78" i="19" s="1"/>
  <c r="AZ96" i="19"/>
  <c r="BA96" i="19" s="1"/>
  <c r="BB96" i="19" s="1"/>
  <c r="BC96" i="19" s="1"/>
  <c r="AZ17" i="19"/>
  <c r="AZ58" i="19"/>
  <c r="AZ217" i="19"/>
  <c r="BA217" i="19" s="1"/>
  <c r="BB217" i="19" s="1"/>
  <c r="BC217" i="19" s="1"/>
  <c r="AZ147" i="19"/>
  <c r="BA147" i="19" s="1"/>
  <c r="BB147" i="19" s="1"/>
  <c r="BC147" i="19" s="1"/>
  <c r="AZ171" i="19"/>
  <c r="BA171" i="19" s="1"/>
  <c r="BB171" i="19" s="1"/>
  <c r="BC171" i="19" s="1"/>
  <c r="AZ188" i="19"/>
  <c r="BA188" i="19" s="1"/>
  <c r="BB188" i="19" s="1"/>
  <c r="BC188" i="19" s="1"/>
  <c r="AZ163" i="19"/>
  <c r="BA163" i="19" s="1"/>
  <c r="BB163" i="19" s="1"/>
  <c r="BC163" i="19" s="1"/>
  <c r="AZ80" i="19"/>
  <c r="BA80" i="19" s="1"/>
  <c r="BB80" i="19" s="1"/>
  <c r="BC80" i="19" s="1"/>
  <c r="AZ23" i="19"/>
  <c r="AZ56" i="19"/>
  <c r="AZ237" i="19"/>
  <c r="BA237" i="19" s="1"/>
  <c r="BB237" i="19" s="1"/>
  <c r="BC237" i="19" s="1"/>
  <c r="AZ208" i="19"/>
  <c r="BA208" i="19" s="1"/>
  <c r="BB208" i="19" s="1"/>
  <c r="BC208" i="19" s="1"/>
  <c r="AZ128" i="19"/>
  <c r="BA128" i="19" s="1"/>
  <c r="BB128" i="19" s="1"/>
  <c r="BC128" i="19" s="1"/>
  <c r="AZ94" i="19"/>
  <c r="BA94" i="19" s="1"/>
  <c r="BB94" i="19" s="1"/>
  <c r="BC94" i="19" s="1"/>
  <c r="AZ9" i="19"/>
  <c r="AZ215" i="19"/>
  <c r="BA215" i="19" s="1"/>
  <c r="BB215" i="19" s="1"/>
  <c r="BC215" i="19" s="1"/>
  <c r="AZ181" i="19"/>
  <c r="BA181" i="19" s="1"/>
  <c r="BB181" i="19" s="1"/>
  <c r="BC181" i="19" s="1"/>
  <c r="AZ40" i="19"/>
  <c r="AZ176" i="19"/>
  <c r="BA176" i="19" s="1"/>
  <c r="BB176" i="19" s="1"/>
  <c r="BC176" i="19" s="1"/>
  <c r="AZ207" i="19"/>
  <c r="BA207" i="19" s="1"/>
  <c r="BB207" i="19" s="1"/>
  <c r="BC207" i="19" s="1"/>
  <c r="AZ196" i="19"/>
  <c r="BA196" i="19" s="1"/>
  <c r="BB196" i="19" s="1"/>
  <c r="BC196" i="19" s="1"/>
  <c r="AZ37" i="19"/>
  <c r="AZ91" i="19"/>
  <c r="BA91" i="19" s="1"/>
  <c r="BB91" i="19" s="1"/>
  <c r="BC91" i="19" s="1"/>
  <c r="AZ64" i="19"/>
  <c r="BA64" i="19" s="1"/>
  <c r="BB64" i="19" s="1"/>
  <c r="BC64" i="19" s="1"/>
  <c r="AZ44" i="19"/>
  <c r="AZ151" i="19"/>
  <c r="BA151" i="19" s="1"/>
  <c r="BB151" i="19" s="1"/>
  <c r="BC151" i="19" s="1"/>
  <c r="AZ108" i="19"/>
  <c r="BA108" i="19" s="1"/>
  <c r="BB108" i="19" s="1"/>
  <c r="BC108" i="19" s="1"/>
  <c r="AZ74" i="19"/>
  <c r="BA74" i="19" s="1"/>
  <c r="BB74" i="19" s="1"/>
  <c r="BC74" i="19" s="1"/>
  <c r="AZ50" i="19"/>
  <c r="AZ88" i="19"/>
  <c r="BA88" i="19" s="1"/>
  <c r="BB88" i="19" s="1"/>
  <c r="BC88" i="19" s="1"/>
  <c r="AZ55" i="19"/>
  <c r="AZ13" i="19"/>
  <c r="AZ210" i="19"/>
  <c r="BA210" i="19" s="1"/>
  <c r="BB210" i="19" s="1"/>
  <c r="BC210" i="19" s="1"/>
  <c r="AZ228" i="19"/>
  <c r="BA228" i="19" s="1"/>
  <c r="BB228" i="19" s="1"/>
  <c r="BC228" i="19" s="1"/>
  <c r="AZ59" i="19"/>
  <c r="BA59" i="19" s="1"/>
  <c r="BB59" i="19" s="1"/>
  <c r="BC59" i="19" s="1"/>
  <c r="AZ134" i="19"/>
  <c r="BA134" i="19" s="1"/>
  <c r="BB134" i="19" s="1"/>
  <c r="BC134" i="19" s="1"/>
  <c r="AZ93" i="19"/>
  <c r="BA93" i="19" s="1"/>
  <c r="BB93" i="19" s="1"/>
  <c r="BC93" i="19" s="1"/>
  <c r="AZ100" i="19"/>
  <c r="BA100" i="19" s="1"/>
  <c r="BB100" i="19" s="1"/>
  <c r="BC100" i="19" s="1"/>
  <c r="AZ42" i="19"/>
  <c r="AZ57" i="19"/>
  <c r="AZ98" i="19"/>
  <c r="BA98" i="19" s="1"/>
  <c r="BB98" i="19" s="1"/>
  <c r="BC98" i="19" s="1"/>
  <c r="AZ152" i="19"/>
  <c r="BA152" i="19" s="1"/>
  <c r="BB152" i="19" s="1"/>
  <c r="BC152" i="19" s="1"/>
  <c r="AZ4" i="19"/>
  <c r="AZ192" i="19"/>
  <c r="BA192" i="19" s="1"/>
  <c r="BB192" i="19" s="1"/>
  <c r="BC192" i="19" s="1"/>
  <c r="AZ18" i="19"/>
  <c r="AZ123" i="19"/>
  <c r="BA123" i="19" s="1"/>
  <c r="BB123" i="19" s="1"/>
  <c r="BC123" i="19" s="1"/>
  <c r="AZ164" i="19"/>
  <c r="BA164" i="19" s="1"/>
  <c r="BB164" i="19" s="1"/>
  <c r="BC164" i="19" s="1"/>
  <c r="AZ103" i="19"/>
  <c r="BA103" i="19" s="1"/>
  <c r="BB103" i="19" s="1"/>
  <c r="BC103" i="19" s="1"/>
  <c r="AZ175" i="19"/>
  <c r="BA175" i="19" s="1"/>
  <c r="BB175" i="19" s="1"/>
  <c r="BC175" i="19" s="1"/>
  <c r="AZ206" i="19"/>
  <c r="BA206" i="19" s="1"/>
  <c r="BB206" i="19" s="1"/>
  <c r="BC206" i="19" s="1"/>
  <c r="AZ198" i="19"/>
  <c r="BA198" i="19" s="1"/>
  <c r="BB198" i="19" s="1"/>
  <c r="BC198" i="19" s="1"/>
  <c r="AZ148" i="19"/>
  <c r="BA148" i="19" s="1"/>
  <c r="BB148" i="19" s="1"/>
  <c r="BC148" i="19" s="1"/>
  <c r="AZ90" i="19"/>
  <c r="BA90" i="19" s="1"/>
  <c r="BB90" i="19" s="1"/>
  <c r="BC90" i="19" s="1"/>
  <c r="AZ199" i="19"/>
  <c r="BA199" i="19" s="1"/>
  <c r="BB199" i="19" s="1"/>
  <c r="BC199" i="19" s="1"/>
  <c r="AZ197" i="19"/>
  <c r="BA197" i="19" s="1"/>
  <c r="BB197" i="19" s="1"/>
  <c r="BC197" i="19" s="1"/>
  <c r="AZ51" i="19"/>
  <c r="AZ72" i="19"/>
  <c r="BA72" i="19" s="1"/>
  <c r="BB72" i="19" s="1"/>
  <c r="BC72" i="19" s="1"/>
  <c r="AZ11" i="19"/>
  <c r="AZ53" i="19"/>
  <c r="AZ21" i="19"/>
  <c r="AZ76" i="19"/>
  <c r="BA76" i="19" s="1"/>
  <c r="BB76" i="19" s="1"/>
  <c r="BC76" i="19" s="1"/>
  <c r="AZ127" i="19"/>
  <c r="BA127" i="19" s="1"/>
  <c r="BB127" i="19" s="1"/>
  <c r="BC127" i="19" s="1"/>
  <c r="AZ211" i="19"/>
  <c r="BA211" i="19" s="1"/>
  <c r="BB211" i="19" s="1"/>
  <c r="BC211" i="19" s="1"/>
  <c r="AZ144" i="19"/>
  <c r="BA144" i="19" s="1"/>
  <c r="BB144" i="19" s="1"/>
  <c r="BC144" i="19" s="1"/>
  <c r="AZ89" i="19"/>
  <c r="BA89" i="19" s="1"/>
  <c r="BB89" i="19" s="1"/>
  <c r="BC89" i="19" s="1"/>
  <c r="AZ162" i="19"/>
  <c r="BA162" i="19" s="1"/>
  <c r="BB162" i="19" s="1"/>
  <c r="BC162" i="19" s="1"/>
  <c r="AZ165" i="19"/>
  <c r="BA165" i="19" s="1"/>
  <c r="BB165" i="19" s="1"/>
  <c r="BC165" i="19" s="1"/>
  <c r="AZ200" i="19"/>
  <c r="BA200" i="19" s="1"/>
  <c r="BB200" i="19" s="1"/>
  <c r="BC200" i="19" s="1"/>
  <c r="AZ145" i="19"/>
  <c r="BA145" i="19" s="1"/>
  <c r="BB145" i="19" s="1"/>
  <c r="BC145" i="19" s="1"/>
  <c r="AZ47" i="19"/>
  <c r="AZ104" i="19"/>
  <c r="BA104" i="19" s="1"/>
  <c r="BB104" i="19" s="1"/>
  <c r="BC104" i="19" s="1"/>
  <c r="AZ54" i="19"/>
  <c r="AZ195" i="19"/>
  <c r="BA195" i="19" s="1"/>
  <c r="BB195" i="19" s="1"/>
  <c r="BC195" i="19" s="1"/>
  <c r="AZ142" i="19"/>
  <c r="BA142" i="19" s="1"/>
  <c r="BB142" i="19" s="1"/>
  <c r="BC142" i="19" s="1"/>
  <c r="AZ245" i="19"/>
  <c r="BA245" i="19" s="1"/>
  <c r="BB245" i="19" s="1"/>
  <c r="BC245" i="19" s="1"/>
  <c r="AZ212" i="19"/>
  <c r="BA212" i="19" s="1"/>
  <c r="BB212" i="19" s="1"/>
  <c r="BC212" i="19" s="1"/>
  <c r="AZ137" i="19"/>
  <c r="BA137" i="19" s="1"/>
  <c r="BB137" i="19" s="1"/>
  <c r="BC137" i="19" s="1"/>
  <c r="AZ70" i="19"/>
  <c r="BA70" i="19" s="1"/>
  <c r="BB70" i="19" s="1"/>
  <c r="BC70" i="19" s="1"/>
  <c r="AZ14" i="19"/>
  <c r="AZ43" i="19"/>
  <c r="AZ49" i="19"/>
  <c r="AZ73" i="19"/>
  <c r="BA73" i="19" s="1"/>
  <c r="BB73" i="19" s="1"/>
  <c r="BC73" i="19" s="1"/>
  <c r="AZ167" i="19"/>
  <c r="BA167" i="19" s="1"/>
  <c r="BB167" i="19" s="1"/>
  <c r="BC167" i="19" s="1"/>
  <c r="AZ160" i="19"/>
  <c r="BA160" i="19" s="1"/>
  <c r="BB160" i="19" s="1"/>
  <c r="BC160" i="19" s="1"/>
  <c r="AZ97" i="19"/>
  <c r="BA97" i="19" s="1"/>
  <c r="BB97" i="19" s="1"/>
  <c r="BC97" i="19" s="1"/>
  <c r="AZ153" i="19"/>
  <c r="BA153" i="19" s="1"/>
  <c r="BB153" i="19" s="1"/>
  <c r="BC153" i="19" s="1"/>
  <c r="AZ202" i="19"/>
  <c r="BA202" i="19" s="1"/>
  <c r="BB202" i="19" s="1"/>
  <c r="BC202" i="19" s="1"/>
  <c r="AZ194" i="19"/>
  <c r="BA194" i="19" s="1"/>
  <c r="BB194" i="19" s="1"/>
  <c r="BC194" i="19" s="1"/>
  <c r="AZ150" i="19"/>
  <c r="BA150" i="19" s="1"/>
  <c r="BB150" i="19" s="1"/>
  <c r="BC150" i="19" s="1"/>
  <c r="AZ109" i="19"/>
  <c r="BA109" i="19" s="1"/>
  <c r="BB109" i="19" s="1"/>
  <c r="BC109" i="19" s="1"/>
  <c r="AZ156" i="19"/>
  <c r="BA156" i="19" s="1"/>
  <c r="BB156" i="19" s="1"/>
  <c r="BC156" i="19" s="1"/>
  <c r="AZ224" i="19"/>
  <c r="BA224" i="19" s="1"/>
  <c r="BB224" i="19" s="1"/>
  <c r="BC224" i="19" s="1"/>
  <c r="AZ84" i="19"/>
  <c r="BA84" i="19" s="1"/>
  <c r="BB84" i="19" s="1"/>
  <c r="BC84" i="19" s="1"/>
  <c r="AZ158" i="19"/>
  <c r="BA158" i="19" s="1"/>
  <c r="BB158" i="19" s="1"/>
  <c r="BC158" i="19" s="1"/>
  <c r="AZ238" i="19"/>
  <c r="BA238" i="19" s="1"/>
  <c r="BB238" i="19" s="1"/>
  <c r="BC238" i="19" s="1"/>
  <c r="AZ173" i="19"/>
  <c r="BA173" i="19" s="1"/>
  <c r="BB173" i="19" s="1"/>
  <c r="BC173" i="19" s="1"/>
  <c r="AZ105" i="19"/>
  <c r="BA105" i="19" s="1"/>
  <c r="BB105" i="19" s="1"/>
  <c r="BC105" i="19" s="1"/>
  <c r="AZ189" i="19"/>
  <c r="BA189" i="19" s="1"/>
  <c r="BB189" i="19" s="1"/>
  <c r="BC189" i="19" s="1"/>
  <c r="AZ141" i="19"/>
  <c r="BA141" i="19" s="1"/>
  <c r="BB141" i="19" s="1"/>
  <c r="BC141" i="19" s="1"/>
  <c r="AZ241" i="19"/>
  <c r="BA241" i="19" s="1"/>
  <c r="BB241" i="19" s="1"/>
  <c r="BC241" i="19" s="1"/>
  <c r="AZ101" i="19"/>
  <c r="BA101" i="19" s="1"/>
  <c r="BB101" i="19" s="1"/>
  <c r="BC101" i="19" s="1"/>
  <c r="AZ136" i="19"/>
  <c r="BA136" i="19" s="1"/>
  <c r="BB136" i="19" s="1"/>
  <c r="BC136" i="19" s="1"/>
  <c r="AZ68" i="19"/>
  <c r="BA68" i="19" s="1"/>
  <c r="BB68" i="19" s="1"/>
  <c r="BC68" i="19" s="1"/>
  <c r="AZ41" i="19"/>
  <c r="AZ15" i="19"/>
  <c r="AZ48" i="19"/>
  <c r="AZ149" i="19"/>
  <c r="BA149" i="19" s="1"/>
  <c r="BB149" i="19" s="1"/>
  <c r="BC149" i="19" s="1"/>
  <c r="AZ221" i="19"/>
  <c r="BA221" i="19" s="1"/>
  <c r="BB221" i="19" s="1"/>
  <c r="BC221" i="19" s="1"/>
  <c r="AZ52" i="19"/>
  <c r="AZ66" i="19"/>
  <c r="BA66" i="19" s="1"/>
  <c r="BB66" i="19" s="1"/>
  <c r="BC66" i="19" s="1"/>
  <c r="AZ146" i="19"/>
  <c r="BA146" i="19" s="1"/>
  <c r="BB146" i="19" s="1"/>
  <c r="BC146" i="19" s="1"/>
  <c r="AZ240" i="19"/>
  <c r="BA240" i="19" s="1"/>
  <c r="BB240" i="19" s="1"/>
  <c r="BC240" i="19" s="1"/>
  <c r="AZ229" i="19"/>
  <c r="BA229" i="19" s="1"/>
  <c r="BB229" i="19" s="1"/>
  <c r="BC229" i="19" s="1"/>
  <c r="AZ114" i="19"/>
  <c r="BA114" i="19" s="1"/>
  <c r="BB114" i="19" s="1"/>
  <c r="BC114" i="19" s="1"/>
  <c r="AZ244" i="19"/>
  <c r="BA244" i="19" s="1"/>
  <c r="BB244" i="19" s="1"/>
  <c r="BC244" i="19" s="1"/>
  <c r="AZ183" i="19"/>
  <c r="BA183" i="19" s="1"/>
  <c r="BB183" i="19" s="1"/>
  <c r="BC183" i="19" s="1"/>
  <c r="AZ220" i="19"/>
  <c r="BA220" i="19" s="1"/>
  <c r="BB220" i="19" s="1"/>
  <c r="BC220" i="19" s="1"/>
  <c r="AZ161" i="19"/>
  <c r="BA161" i="19" s="1"/>
  <c r="BB161" i="19" s="1"/>
  <c r="BC161" i="19" s="1"/>
  <c r="AZ20" i="19"/>
  <c r="AZ182" i="19"/>
  <c r="BA182" i="19" s="1"/>
  <c r="BB182" i="19" s="1"/>
  <c r="BC182" i="19" s="1"/>
  <c r="AZ135" i="19"/>
  <c r="BA135" i="19" s="1"/>
  <c r="BB135" i="19" s="1"/>
  <c r="BC135" i="19" s="1"/>
  <c r="AZ46" i="19"/>
  <c r="AZ170" i="19"/>
  <c r="BA170" i="19" s="1"/>
  <c r="BB170" i="19" s="1"/>
  <c r="BC170" i="19" s="1"/>
  <c r="AZ60" i="19"/>
  <c r="BA60" i="19" s="1"/>
  <c r="BB60" i="19" s="1"/>
  <c r="BC60" i="19" s="1"/>
  <c r="AZ113" i="19"/>
  <c r="BA113" i="19" s="1"/>
  <c r="BB113" i="19" s="1"/>
  <c r="BC113" i="19" s="1"/>
  <c r="AZ36" i="19"/>
  <c r="AZ71" i="19"/>
  <c r="BA71" i="19" s="1"/>
  <c r="BB71" i="19" s="1"/>
  <c r="BC71" i="19" s="1"/>
  <c r="AZ232" i="19"/>
  <c r="BA232" i="19" s="1"/>
  <c r="BB232" i="19" s="1"/>
  <c r="BC232" i="19" s="1"/>
  <c r="AZ227" i="19"/>
  <c r="BA227" i="19" s="1"/>
  <c r="BB227" i="19" s="1"/>
  <c r="BC227" i="19" s="1"/>
  <c r="AZ225" i="19"/>
  <c r="BA225" i="19" s="1"/>
  <c r="BB225" i="19" s="1"/>
  <c r="BC225" i="19" s="1"/>
  <c r="AZ190" i="19"/>
  <c r="BA190" i="19" s="1"/>
  <c r="BB190" i="19" s="1"/>
  <c r="BC190" i="19" s="1"/>
  <c r="AZ27" i="19"/>
  <c r="AZ143" i="19"/>
  <c r="BA143" i="19" s="1"/>
  <c r="BB143" i="19" s="1"/>
  <c r="BC143" i="19" s="1"/>
  <c r="AZ38" i="19"/>
  <c r="AZ204" i="19"/>
  <c r="BA204" i="19" s="1"/>
  <c r="BB204" i="19" s="1"/>
  <c r="BC204" i="19" s="1"/>
  <c r="AZ95" i="19"/>
  <c r="BA95" i="19" s="1"/>
  <c r="BB95" i="19" s="1"/>
  <c r="BC95" i="19" s="1"/>
  <c r="AZ81" i="19"/>
  <c r="BA81" i="19" s="1"/>
  <c r="BB81" i="19" s="1"/>
  <c r="BC81" i="19" s="1"/>
  <c r="AZ132" i="19"/>
  <c r="BA132" i="19" s="1"/>
  <c r="BB132" i="19" s="1"/>
  <c r="BC132" i="19" s="1"/>
  <c r="AZ235" i="19"/>
  <c r="BA235" i="19" s="1"/>
  <c r="BB235" i="19" s="1"/>
  <c r="BC235" i="19" s="1"/>
  <c r="AZ121" i="19"/>
  <c r="BA121" i="19" s="1"/>
  <c r="BB121" i="19" s="1"/>
  <c r="BC121" i="19" s="1"/>
  <c r="AZ25" i="19"/>
  <c r="AZ242" i="19"/>
  <c r="BA242" i="19" s="1"/>
  <c r="BB242" i="19" s="1"/>
  <c r="BC242" i="19" s="1"/>
  <c r="AZ184" i="19"/>
  <c r="BA184" i="19" s="1"/>
  <c r="BB184" i="19" s="1"/>
  <c r="BC184" i="19" s="1"/>
  <c r="AZ159" i="19"/>
  <c r="BA159" i="19" s="1"/>
  <c r="BB159" i="19" s="1"/>
  <c r="BC159" i="19" s="1"/>
  <c r="AZ75" i="19"/>
  <c r="BA75" i="19" s="1"/>
  <c r="BB75" i="19" s="1"/>
  <c r="BC75" i="19" s="1"/>
  <c r="AZ218" i="19"/>
  <c r="BA218" i="19" s="1"/>
  <c r="BB218" i="19" s="1"/>
  <c r="BC218" i="19" s="1"/>
  <c r="AZ180" i="19"/>
  <c r="BA180" i="19" s="1"/>
  <c r="BB180" i="19" s="1"/>
  <c r="BC180" i="19" s="1"/>
  <c r="AZ140" i="19"/>
  <c r="BA140" i="19" s="1"/>
  <c r="BB140" i="19" s="1"/>
  <c r="BC140" i="19" s="1"/>
  <c r="AZ99" i="19"/>
  <c r="BA99" i="19" s="1"/>
  <c r="BB99" i="19" s="1"/>
  <c r="BC99" i="19" s="1"/>
  <c r="AZ216" i="19"/>
  <c r="BA216" i="19" s="1"/>
  <c r="BB216" i="19" s="1"/>
  <c r="BC216" i="19" s="1"/>
  <c r="AZ133" i="19"/>
  <c r="BA133" i="19" s="1"/>
  <c r="BB133" i="19" s="1"/>
  <c r="BC133" i="19" s="1"/>
  <c r="AZ233" i="19"/>
  <c r="BA233" i="19" s="1"/>
  <c r="BB233" i="19" s="1"/>
  <c r="BC233" i="19" s="1"/>
  <c r="AZ168" i="19"/>
  <c r="BA168" i="19" s="1"/>
  <c r="BB168" i="19" s="1"/>
  <c r="BC168" i="19" s="1"/>
  <c r="AZ77" i="19"/>
  <c r="BA77" i="19" s="1"/>
  <c r="BB77" i="19" s="1"/>
  <c r="BC77" i="19" s="1"/>
  <c r="AZ19" i="19"/>
  <c r="AZ8" i="19"/>
  <c r="AZ186" i="19"/>
  <c r="BA186" i="19" s="1"/>
  <c r="BB186" i="19" s="1"/>
  <c r="BC186" i="19" s="1"/>
  <c r="AZ191" i="19"/>
  <c r="BA191" i="19" s="1"/>
  <c r="BB191" i="19" s="1"/>
  <c r="BC191" i="19" s="1"/>
  <c r="AZ129" i="19"/>
  <c r="BA129" i="19" s="1"/>
  <c r="BB129" i="19" s="1"/>
  <c r="BC129" i="19" s="1"/>
  <c r="AZ169" i="19"/>
  <c r="BA169" i="19" s="1"/>
  <c r="BB169" i="19" s="1"/>
  <c r="BC169" i="19" s="1"/>
  <c r="AZ124" i="19"/>
  <c r="BA124" i="19" s="1"/>
  <c r="BB124" i="19" s="1"/>
  <c r="BC124" i="19" s="1"/>
  <c r="AZ239" i="19"/>
  <c r="BA239" i="19" s="1"/>
  <c r="BB239" i="19" s="1"/>
  <c r="BC239" i="19" s="1"/>
  <c r="AZ139" i="19"/>
  <c r="BA139" i="19" s="1"/>
  <c r="BB139" i="19" s="1"/>
  <c r="BC139" i="19" s="1"/>
  <c r="AZ205" i="19"/>
  <c r="BA205" i="19" s="1"/>
  <c r="BB205" i="19" s="1"/>
  <c r="BC205" i="19" s="1"/>
  <c r="AZ234" i="19"/>
  <c r="BA234" i="19" s="1"/>
  <c r="BB234" i="19" s="1"/>
  <c r="BC234" i="19" s="1"/>
  <c r="AZ125" i="19"/>
  <c r="BA125" i="19" s="1"/>
  <c r="BB125" i="19" s="1"/>
  <c r="BC125" i="19" s="1"/>
  <c r="AZ138" i="19"/>
  <c r="BA138" i="19" s="1"/>
  <c r="BB138" i="19" s="1"/>
  <c r="BC138" i="19" s="1"/>
  <c r="AZ79" i="19"/>
  <c r="BA79" i="19" s="1"/>
  <c r="BB79" i="19" s="1"/>
  <c r="BC79" i="19" s="1"/>
  <c r="AZ106" i="19"/>
  <c r="BA106" i="19" s="1"/>
  <c r="BB106" i="19" s="1"/>
  <c r="BC106" i="19" s="1"/>
  <c r="AZ65" i="19"/>
  <c r="BA65" i="19" s="1"/>
  <c r="BB65" i="19" s="1"/>
  <c r="BC65" i="19" s="1"/>
  <c r="AZ214" i="19"/>
  <c r="BA214" i="19" s="1"/>
  <c r="BB214" i="19" s="1"/>
  <c r="BC214" i="19" s="1"/>
  <c r="AZ174" i="19"/>
  <c r="BA174" i="19" s="1"/>
  <c r="BB174" i="19" s="1"/>
  <c r="BC174" i="19" s="1"/>
  <c r="AZ16" i="19"/>
  <c r="AZ119" i="19"/>
  <c r="BA119" i="19" s="1"/>
  <c r="BB119" i="19" s="1"/>
  <c r="BC119" i="19" s="1"/>
  <c r="AZ82" i="19"/>
  <c r="BA82" i="19" s="1"/>
  <c r="BB82" i="19" s="1"/>
  <c r="BC82" i="19" s="1"/>
  <c r="AZ222" i="19"/>
  <c r="BA222" i="19" s="1"/>
  <c r="BB222" i="19" s="1"/>
  <c r="BC222" i="19" s="1"/>
  <c r="AZ39" i="19"/>
  <c r="AZ223" i="19"/>
  <c r="BA223" i="19" s="1"/>
  <c r="BB223" i="19" s="1"/>
  <c r="BC223" i="19" s="1"/>
  <c r="AZ177" i="19"/>
  <c r="BA177" i="19" s="1"/>
  <c r="BB177" i="19" s="1"/>
  <c r="BC177" i="19" s="1"/>
  <c r="AZ166" i="19"/>
  <c r="BA166" i="19" s="1"/>
  <c r="BB166" i="19" s="1"/>
  <c r="BC166" i="19" s="1"/>
  <c r="AZ29" i="19"/>
  <c r="AZ219" i="19"/>
  <c r="BA219" i="19" s="1"/>
  <c r="BB219" i="19" s="1"/>
  <c r="BC219" i="19" s="1"/>
  <c r="AZ154" i="19"/>
  <c r="BA154" i="19" s="1"/>
  <c r="BB154" i="19" s="1"/>
  <c r="BC154" i="19" s="1"/>
  <c r="AZ213" i="19"/>
  <c r="BA213" i="19" s="1"/>
  <c r="BB213" i="19" s="1"/>
  <c r="BC213" i="19" s="1"/>
  <c r="AZ179" i="19"/>
  <c r="BA179" i="19" s="1"/>
  <c r="BB179" i="19" s="1"/>
  <c r="BC179" i="19" s="1"/>
  <c r="AZ201" i="19"/>
  <c r="BA201" i="19" s="1"/>
  <c r="BB201" i="19" s="1"/>
  <c r="BC201" i="19" s="1"/>
  <c r="AZ230" i="19"/>
  <c r="BA230" i="19" s="1"/>
  <c r="BB230" i="19" s="1"/>
  <c r="BC230" i="19" s="1"/>
  <c r="AZ45" i="19"/>
  <c r="AZ110" i="19"/>
  <c r="BA110" i="19" s="1"/>
  <c r="BB110" i="19" s="1"/>
  <c r="BC110" i="19" s="1"/>
  <c r="AZ122" i="19"/>
  <c r="BA122" i="19" s="1"/>
  <c r="BB122" i="19" s="1"/>
  <c r="BC122" i="19" s="1"/>
  <c r="AZ111" i="19"/>
  <c r="BA111" i="19" s="1"/>
  <c r="BB111" i="19" s="1"/>
  <c r="BC111" i="19" s="1"/>
  <c r="AZ30" i="19"/>
  <c r="AZ226" i="19"/>
  <c r="BA226" i="19" s="1"/>
  <c r="BB226" i="19" s="1"/>
  <c r="BC226" i="19" s="1"/>
  <c r="AZ107" i="19"/>
  <c r="BA107" i="19" s="1"/>
  <c r="BB107" i="19" s="1"/>
  <c r="BC107" i="19" s="1"/>
  <c r="AZ203" i="19"/>
  <c r="BA203" i="19" s="1"/>
  <c r="BB203" i="19" s="1"/>
  <c r="BC203" i="19" s="1"/>
  <c r="AZ178" i="19"/>
  <c r="BA178" i="19" s="1"/>
  <c r="BB178" i="19" s="1"/>
  <c r="BC178" i="19" s="1"/>
  <c r="AZ63" i="19"/>
  <c r="BA63" i="19" s="1"/>
  <c r="BB63" i="19" s="1"/>
  <c r="BC63" i="19" s="1"/>
  <c r="AZ172" i="19"/>
  <c r="BA172" i="19" s="1"/>
  <c r="BB172" i="19" s="1"/>
  <c r="BC172" i="19" s="1"/>
  <c r="AZ85" i="19"/>
  <c r="BA85" i="19" s="1"/>
  <c r="BB85" i="19" s="1"/>
  <c r="BC85" i="19" s="1"/>
  <c r="AZ32" i="19"/>
  <c r="AZ157" i="19"/>
  <c r="BA157" i="19" s="1"/>
  <c r="BB157" i="19" s="1"/>
  <c r="BC157" i="19" s="1"/>
  <c r="AZ87" i="19"/>
  <c r="BA87" i="19" s="1"/>
  <c r="BB87" i="19" s="1"/>
  <c r="BC87" i="19" s="1"/>
  <c r="AZ10" i="19"/>
  <c r="AZ35" i="19"/>
  <c r="AZ26" i="19"/>
  <c r="AZ62" i="19"/>
  <c r="BA62" i="19" s="1"/>
  <c r="BB62" i="19" s="1"/>
  <c r="BC62" i="19" s="1"/>
  <c r="AZ22" i="19"/>
  <c r="AZ116" i="19"/>
  <c r="BA116" i="19" s="1"/>
  <c r="BB116" i="19" s="1"/>
  <c r="BC116" i="19" s="1"/>
  <c r="AZ115" i="19"/>
  <c r="BA115" i="19" s="1"/>
  <c r="BB115" i="19" s="1"/>
  <c r="BC115" i="19" s="1"/>
  <c r="AZ130" i="19"/>
  <c r="BA130" i="19" s="1"/>
  <c r="BB130" i="19" s="1"/>
  <c r="BC130" i="19" s="1"/>
  <c r="AZ86" i="19"/>
  <c r="BA86" i="19" s="1"/>
  <c r="BB86" i="19" s="1"/>
  <c r="BC86" i="19" s="1"/>
  <c r="AZ92" i="19"/>
  <c r="BA92" i="19" s="1"/>
  <c r="BB92" i="19" s="1"/>
  <c r="BC92" i="19" s="1"/>
  <c r="AZ231" i="19"/>
  <c r="BA231" i="19" s="1"/>
  <c r="BB231" i="19" s="1"/>
  <c r="BC231" i="19" s="1"/>
  <c r="AZ31" i="19"/>
  <c r="AZ193" i="19"/>
  <c r="BA193" i="19" s="1"/>
  <c r="BB193" i="19" s="1"/>
  <c r="BC193" i="19" s="1"/>
  <c r="AZ69" i="19"/>
  <c r="BA69" i="19" s="1"/>
  <c r="BB69" i="19" s="1"/>
  <c r="BC69" i="19" s="1"/>
  <c r="AZ28" i="19"/>
  <c r="AZ187" i="19"/>
  <c r="BA187" i="19" s="1"/>
  <c r="BB187" i="19" s="1"/>
  <c r="BC187" i="19" s="1"/>
  <c r="AZ12" i="19"/>
  <c r="AZ209" i="19"/>
  <c r="BA209" i="19" s="1"/>
  <c r="BB209" i="19" s="1"/>
  <c r="BC209" i="19" s="1"/>
  <c r="AZ61" i="19"/>
  <c r="BA61" i="19" s="1"/>
  <c r="BB61" i="19" s="1"/>
  <c r="BC61" i="19" s="1"/>
  <c r="AZ131" i="19"/>
  <c r="BA131" i="19" s="1"/>
  <c r="BB131" i="19" s="1"/>
  <c r="BC131" i="19" s="1"/>
  <c r="AZ126" i="19"/>
  <c r="BA126" i="19" s="1"/>
  <c r="BB126" i="19" s="1"/>
  <c r="BC126" i="19" s="1"/>
  <c r="AZ155" i="19"/>
  <c r="BA155" i="19" s="1"/>
  <c r="BB155" i="19" s="1"/>
  <c r="BC155" i="19" s="1"/>
  <c r="AZ112" i="19"/>
  <c r="BA112" i="19" s="1"/>
  <c r="BB112" i="19" s="1"/>
  <c r="BC112" i="19" s="1"/>
  <c r="AZ67" i="19"/>
  <c r="BA67" i="19" s="1"/>
  <c r="BB67" i="19" s="1"/>
  <c r="BC67" i="19" s="1"/>
  <c r="AZ33" i="19"/>
  <c r="AZ117" i="19"/>
  <c r="BA117" i="19" s="1"/>
  <c r="BB117" i="19" s="1"/>
  <c r="BC117" i="19" s="1"/>
  <c r="AZ7" i="19"/>
  <c r="AZ102" i="19"/>
  <c r="BA102" i="19" s="1"/>
  <c r="BB102" i="19" s="1"/>
  <c r="BC102" i="19" s="1"/>
  <c r="AZ24" i="19"/>
  <c r="AZ34" i="19"/>
  <c r="X3" i="19"/>
  <c r="AJ3" i="19" s="1"/>
  <c r="AV3" i="19" s="1"/>
  <c r="Z3" i="19"/>
  <c r="V3" i="19"/>
  <c r="AH3" i="19" s="1"/>
  <c r="AT3" i="19" s="1"/>
  <c r="AN5" i="19"/>
  <c r="AP6" i="19"/>
  <c r="AZ6" i="19" s="1"/>
  <c r="U3" i="19"/>
  <c r="AG3" i="19" s="1"/>
  <c r="AS3" i="19" s="1"/>
  <c r="R3" i="19"/>
  <c r="AD3" i="19" s="1"/>
  <c r="AP3" i="19" s="1"/>
  <c r="Q3" i="19"/>
  <c r="AC3" i="19" s="1"/>
  <c r="AO3" i="19" s="1"/>
  <c r="P3" i="19"/>
  <c r="AB3" i="19" s="1"/>
  <c r="AN3" i="19" s="1"/>
  <c r="W3" i="19"/>
  <c r="AI3" i="19" s="1"/>
  <c r="AU3" i="19" s="1"/>
  <c r="S3" i="19"/>
  <c r="AE3" i="19" s="1"/>
  <c r="AQ3" i="19" s="1"/>
  <c r="T3" i="19"/>
  <c r="AF3" i="19" s="1"/>
  <c r="AR3" i="19" s="1"/>
  <c r="Y3" i="19"/>
  <c r="AK3" i="19" s="1"/>
  <c r="AW3" i="19" s="1"/>
  <c r="R54" i="10"/>
  <c r="R54" i="22" s="1"/>
  <c r="R2" i="10"/>
  <c r="R2" i="22" s="1"/>
  <c r="O48" i="10"/>
  <c r="K27" i="22" l="1"/>
  <c r="K86" i="22"/>
  <c r="K141" i="22" s="1"/>
  <c r="O107" i="22"/>
  <c r="O162" i="22" s="1"/>
  <c r="O48" i="22"/>
  <c r="BA52" i="19"/>
  <c r="BB52" i="19" s="1"/>
  <c r="BC52" i="19" s="1"/>
  <c r="BD52" i="19" s="1"/>
  <c r="BA53" i="19"/>
  <c r="BB53" i="19" s="1"/>
  <c r="BC53" i="19" s="1"/>
  <c r="BD53" i="19"/>
  <c r="BA26" i="19"/>
  <c r="BB26" i="19" s="1"/>
  <c r="BC26" i="19" s="1"/>
  <c r="BD26" i="19" s="1"/>
  <c r="BA44" i="19"/>
  <c r="BB44" i="19" s="1"/>
  <c r="BC44" i="19" s="1"/>
  <c r="BD44" i="19"/>
  <c r="BA48" i="19"/>
  <c r="BB48" i="19" s="1"/>
  <c r="BC48" i="19" s="1"/>
  <c r="BD48" i="19"/>
  <c r="BA19" i="19"/>
  <c r="BB19" i="19" s="1"/>
  <c r="BC19" i="19" s="1"/>
  <c r="BD19" i="19" s="1"/>
  <c r="BA20" i="19"/>
  <c r="BB20" i="19" s="1"/>
  <c r="BC20" i="19" s="1"/>
  <c r="BD20" i="19" s="1"/>
  <c r="BA39" i="19"/>
  <c r="BB39" i="19" s="1"/>
  <c r="BC39" i="19" s="1"/>
  <c r="BD39" i="19" s="1"/>
  <c r="BA25" i="19"/>
  <c r="BB25" i="19" s="1"/>
  <c r="BC25" i="19" s="1"/>
  <c r="BD25" i="19"/>
  <c r="BA15" i="19"/>
  <c r="BB15" i="19" s="1"/>
  <c r="BC15" i="19" s="1"/>
  <c r="BD15" i="19" s="1"/>
  <c r="BA49" i="19"/>
  <c r="BB49" i="19" s="1"/>
  <c r="BC49" i="19" s="1"/>
  <c r="BD49" i="19"/>
  <c r="BA18" i="19"/>
  <c r="BB18" i="19" s="1"/>
  <c r="BC18" i="19" s="1"/>
  <c r="BD18" i="19" s="1"/>
  <c r="BA58" i="19"/>
  <c r="BB58" i="19" s="1"/>
  <c r="BC58" i="19" s="1"/>
  <c r="BD58" i="19" s="1"/>
  <c r="BA30" i="19"/>
  <c r="BB30" i="19" s="1"/>
  <c r="BC30" i="19" s="1"/>
  <c r="BD30" i="19" s="1"/>
  <c r="BA54" i="19"/>
  <c r="BB54" i="19" s="1"/>
  <c r="BC54" i="19" s="1"/>
  <c r="BD54" i="19"/>
  <c r="BA33" i="19"/>
  <c r="BB33" i="19" s="1"/>
  <c r="BC33" i="19" s="1"/>
  <c r="BD33" i="19" s="1"/>
  <c r="BA47" i="19"/>
  <c r="BB47" i="19" s="1"/>
  <c r="BC47" i="19" s="1"/>
  <c r="BD47" i="19" s="1"/>
  <c r="BA32" i="19"/>
  <c r="BB32" i="19" s="1"/>
  <c r="BC32" i="19" s="1"/>
  <c r="BD32" i="19"/>
  <c r="BA41" i="19"/>
  <c r="BB41" i="19" s="1"/>
  <c r="BC41" i="19" s="1"/>
  <c r="BD41" i="19" s="1"/>
  <c r="BA43" i="19"/>
  <c r="BB43" i="19" s="1"/>
  <c r="BC43" i="19" s="1"/>
  <c r="BD43" i="19"/>
  <c r="BA51" i="19"/>
  <c r="BB51" i="19" s="1"/>
  <c r="BC51" i="19" s="1"/>
  <c r="BD51" i="19" s="1"/>
  <c r="BA13" i="19"/>
  <c r="BB13" i="19" s="1"/>
  <c r="BC13" i="19" s="1"/>
  <c r="BD13" i="19"/>
  <c r="BA17" i="19"/>
  <c r="BB17" i="19" s="1"/>
  <c r="BC17" i="19" s="1"/>
  <c r="BD17" i="19" s="1"/>
  <c r="BA14" i="19"/>
  <c r="BB14" i="19" s="1"/>
  <c r="BC14" i="19" s="1"/>
  <c r="BD14" i="19" s="1"/>
  <c r="BA55" i="19"/>
  <c r="BB55" i="19" s="1"/>
  <c r="BC55" i="19" s="1"/>
  <c r="BD55" i="19" s="1"/>
  <c r="BA45" i="19"/>
  <c r="BB45" i="19" s="1"/>
  <c r="BC45" i="19" s="1"/>
  <c r="BD45" i="19"/>
  <c r="BA36" i="19"/>
  <c r="BB36" i="19" s="1"/>
  <c r="BC36" i="19" s="1"/>
  <c r="BD36" i="19" s="1"/>
  <c r="BA40" i="19"/>
  <c r="BB40" i="19" s="1"/>
  <c r="BC40" i="19" s="1"/>
  <c r="BD40" i="19"/>
  <c r="BA37" i="19"/>
  <c r="BB37" i="19" s="1"/>
  <c r="BC37" i="19" s="1"/>
  <c r="BD37" i="19" s="1"/>
  <c r="BA16" i="19"/>
  <c r="BB16" i="19" s="1"/>
  <c r="BC16" i="19" s="1"/>
  <c r="BD16" i="19" s="1"/>
  <c r="BA50" i="19"/>
  <c r="BB50" i="19" s="1"/>
  <c r="BC50" i="19" s="1"/>
  <c r="BD50" i="19" s="1"/>
  <c r="BA28" i="19"/>
  <c r="BB28" i="19" s="1"/>
  <c r="BC28" i="19" s="1"/>
  <c r="BD28" i="19"/>
  <c r="BA29" i="19"/>
  <c r="BB29" i="19" s="1"/>
  <c r="BC29" i="19" s="1"/>
  <c r="BD29" i="19" s="1"/>
  <c r="BA34" i="19"/>
  <c r="BB34" i="19" s="1"/>
  <c r="BC34" i="19" s="1"/>
  <c r="BD34" i="19" s="1"/>
  <c r="BA57" i="19"/>
  <c r="BB57" i="19" s="1"/>
  <c r="BC57" i="19" s="1"/>
  <c r="BD57" i="19"/>
  <c r="BA27" i="19"/>
  <c r="BB27" i="19" s="1"/>
  <c r="BC27" i="19" s="1"/>
  <c r="BD27" i="19" s="1"/>
  <c r="BA31" i="19"/>
  <c r="BB31" i="19" s="1"/>
  <c r="BC31" i="19" s="1"/>
  <c r="BD31" i="19" s="1"/>
  <c r="BA24" i="19"/>
  <c r="BB24" i="19" s="1"/>
  <c r="BC24" i="19" s="1"/>
  <c r="BD24" i="19"/>
  <c r="BA22" i="19"/>
  <c r="BB22" i="19" s="1"/>
  <c r="BC22" i="19" s="1"/>
  <c r="BD22" i="19"/>
  <c r="BA42" i="19"/>
  <c r="BB42" i="19" s="1"/>
  <c r="BC42" i="19" s="1"/>
  <c r="BD42" i="19" s="1"/>
  <c r="BA56" i="19"/>
  <c r="BB56" i="19" s="1"/>
  <c r="BC56" i="19" s="1"/>
  <c r="BD56" i="19"/>
  <c r="BA35" i="19"/>
  <c r="BB35" i="19" s="1"/>
  <c r="BC35" i="19" s="1"/>
  <c r="BD35" i="19" s="1"/>
  <c r="BA21" i="19"/>
  <c r="BB21" i="19" s="1"/>
  <c r="BC21" i="19" s="1"/>
  <c r="BD21" i="19" s="1"/>
  <c r="BA38" i="19"/>
  <c r="BB38" i="19" s="1"/>
  <c r="BC38" i="19" s="1"/>
  <c r="BD38" i="19"/>
  <c r="BA46" i="19"/>
  <c r="BB46" i="19" s="1"/>
  <c r="BC46" i="19" s="1"/>
  <c r="BD46" i="19"/>
  <c r="BA23" i="19"/>
  <c r="BB23" i="19" s="1"/>
  <c r="BC23" i="19" s="1"/>
  <c r="BD23" i="19" s="1"/>
  <c r="BA4" i="19"/>
  <c r="BB4" i="19" s="1"/>
  <c r="BC4" i="19" s="1"/>
  <c r="BD4" i="19" s="1"/>
  <c r="BE4" i="19" s="1"/>
  <c r="BA12" i="19"/>
  <c r="BB12" i="19" s="1"/>
  <c r="BC12" i="19" s="1"/>
  <c r="BD12" i="19" s="1"/>
  <c r="BA10" i="19"/>
  <c r="BB10" i="19" s="1"/>
  <c r="BC10" i="19" s="1"/>
  <c r="BD10" i="19" s="1"/>
  <c r="BA11" i="19"/>
  <c r="BB11" i="19" s="1"/>
  <c r="BC11" i="19" s="1"/>
  <c r="BD11" i="19" s="1"/>
  <c r="BA9" i="19"/>
  <c r="BB9" i="19" s="1"/>
  <c r="BC9" i="19" s="1"/>
  <c r="BD9" i="19" s="1"/>
  <c r="BA8" i="19"/>
  <c r="BB8" i="19" s="1"/>
  <c r="BC8" i="19" s="1"/>
  <c r="BD8" i="19" s="1"/>
  <c r="BA7" i="19"/>
  <c r="BB7" i="19" s="1"/>
  <c r="BC7" i="19" s="1"/>
  <c r="BD7" i="19" s="1"/>
  <c r="AZ5" i="19"/>
  <c r="BA6" i="19"/>
  <c r="BB6" i="19" s="1"/>
  <c r="BC6" i="19" s="1"/>
  <c r="BD6" i="19" s="1"/>
  <c r="BE6" i="19" s="1"/>
  <c r="AZ3" i="19"/>
  <c r="Q75" i="10" l="1" a="1"/>
  <c r="Q75" i="10" s="1"/>
  <c r="Q105" i="10" a="1"/>
  <c r="Q105" i="10" s="1"/>
  <c r="Q76" i="10" a="1"/>
  <c r="Q76" i="10" s="1"/>
  <c r="Q96" i="10" a="1"/>
  <c r="Q96" i="10" s="1"/>
  <c r="Q86" i="10" a="1"/>
  <c r="Q86" i="10" s="1"/>
  <c r="Q107" i="10" a="1"/>
  <c r="Q107" i="10" s="1"/>
  <c r="Q71" i="10" a="1"/>
  <c r="Q71" i="10" s="1"/>
  <c r="Q103" i="10" a="1"/>
  <c r="Q103" i="10" s="1"/>
  <c r="Q97" i="10" a="1"/>
  <c r="Q97" i="10" s="1"/>
  <c r="Q99" i="10" a="1"/>
  <c r="Q99" i="10" s="1"/>
  <c r="Q82" i="10" a="1"/>
  <c r="Q82" i="10" s="1"/>
  <c r="Q68" i="10" a="1"/>
  <c r="Q68" i="10" s="1"/>
  <c r="Q87" i="10" a="1"/>
  <c r="Q87" i="10" s="1"/>
  <c r="Q104" i="10" a="1"/>
  <c r="Q104" i="10" s="1"/>
  <c r="Q70" i="10" a="1"/>
  <c r="Q70" i="10" s="1"/>
  <c r="Q91" i="10" a="1"/>
  <c r="Q91" i="10" s="1"/>
  <c r="Q79" i="10" a="1"/>
  <c r="Q79" i="10" s="1"/>
  <c r="Q100" i="10" a="1"/>
  <c r="Q100" i="10" s="1"/>
  <c r="Q98" i="10" a="1"/>
  <c r="Q98" i="10" s="1"/>
  <c r="Q85" i="10" a="1"/>
  <c r="Q85" i="10" s="1"/>
  <c r="Q94" i="10" a="1"/>
  <c r="Q94" i="10" s="1"/>
  <c r="Q90" i="10" a="1"/>
  <c r="Q90" i="10" s="1"/>
  <c r="Q73" i="10" a="1"/>
  <c r="Q73" i="10" s="1"/>
  <c r="Q92" i="10" a="1"/>
  <c r="Q92" i="10" s="1"/>
  <c r="Q89" i="10" a="1"/>
  <c r="Q89" i="10" s="1"/>
  <c r="Q77" i="10" a="1"/>
  <c r="Q77" i="10" s="1"/>
  <c r="Q74" i="10" a="1"/>
  <c r="Q74" i="10" s="1"/>
  <c r="Q102" i="10" a="1"/>
  <c r="Q102" i="10" s="1"/>
  <c r="Q78" i="10" a="1"/>
  <c r="Q78" i="10" s="1"/>
  <c r="Q95" i="10" a="1"/>
  <c r="Q95" i="10" s="1"/>
  <c r="Q84" i="10" a="1"/>
  <c r="Q84" i="10" s="1"/>
  <c r="Q80" i="10" a="1"/>
  <c r="Q80" i="10" s="1"/>
  <c r="Q69" i="10" a="1"/>
  <c r="Q69" i="10" s="1"/>
  <c r="Q72" i="10" a="1"/>
  <c r="Q72" i="10" s="1"/>
  <c r="Q88" i="10" a="1"/>
  <c r="Q88" i="10" s="1"/>
  <c r="Q101" i="10" a="1"/>
  <c r="Q101" i="10" s="1"/>
  <c r="Q106" i="10" a="1"/>
  <c r="Q106" i="10" s="1"/>
  <c r="Q81" i="10" a="1"/>
  <c r="Q81" i="10" s="1"/>
  <c r="Q93" i="10" a="1"/>
  <c r="Q93" i="10" s="1"/>
  <c r="Q83" i="10" a="1"/>
  <c r="Q83" i="10" s="1"/>
  <c r="BA3" i="19"/>
  <c r="BB3" i="19" s="1"/>
  <c r="BC3" i="19" s="1"/>
  <c r="BD3" i="19" s="1"/>
  <c r="Q67" i="10" a="1"/>
  <c r="Q67" i="10" s="1"/>
  <c r="Q64" i="10" a="1"/>
  <c r="Q64" i="10" s="1"/>
  <c r="Q66" i="10" a="1"/>
  <c r="Q66" i="10" s="1"/>
  <c r="Q65" i="10" a="1"/>
  <c r="Q65" i="10" s="1"/>
  <c r="Q63" i="10" a="1"/>
  <c r="Q63" i="10" s="1"/>
  <c r="Q62" i="10" a="1"/>
  <c r="Q62" i="10" s="1"/>
  <c r="Q61" i="10" a="1"/>
  <c r="Q61" i="10" s="1"/>
  <c r="Q59" i="10" a="1"/>
  <c r="BA5" i="19"/>
  <c r="BB5" i="19" s="1"/>
  <c r="BC5" i="19" s="1"/>
  <c r="BD5" i="19" s="1"/>
  <c r="T59" i="10"/>
  <c r="T60" i="10"/>
  <c r="T61" i="10"/>
  <c r="T62" i="10"/>
  <c r="T63" i="10"/>
  <c r="T64" i="10"/>
  <c r="T65" i="10"/>
  <c r="T66" i="10"/>
  <c r="T67" i="10"/>
  <c r="T68" i="10"/>
  <c r="T69" i="10"/>
  <c r="T70" i="10"/>
  <c r="T71" i="10"/>
  <c r="T72" i="10"/>
  <c r="T73" i="10"/>
  <c r="T74" i="10"/>
  <c r="T75" i="10"/>
  <c r="T76" i="10"/>
  <c r="T77" i="10"/>
  <c r="T78" i="10"/>
  <c r="T79" i="10"/>
  <c r="T80" i="10"/>
  <c r="T81" i="10"/>
  <c r="T82" i="10"/>
  <c r="T83" i="10"/>
  <c r="T84" i="10"/>
  <c r="T85" i="10"/>
  <c r="T86" i="10"/>
  <c r="T87" i="10"/>
  <c r="T88" i="10"/>
  <c r="T89" i="10"/>
  <c r="T90" i="10"/>
  <c r="T91" i="10"/>
  <c r="T92" i="10"/>
  <c r="T93" i="10"/>
  <c r="T94" i="10"/>
  <c r="T95" i="10"/>
  <c r="T96" i="10"/>
  <c r="T97" i="10"/>
  <c r="T98" i="10"/>
  <c r="T99" i="10"/>
  <c r="T100" i="10"/>
  <c r="T101" i="10"/>
  <c r="T102" i="10"/>
  <c r="T103" i="10"/>
  <c r="T104" i="10"/>
  <c r="T105" i="10"/>
  <c r="T106" i="10"/>
  <c r="T107" i="10"/>
  <c r="BE3" i="19" l="1"/>
  <c r="Q58" i="10" s="1" a="1"/>
  <c r="R55" i="10" a="1"/>
  <c r="R55" i="10" s="1"/>
  <c r="R55" i="22" s="1"/>
  <c r="O86" i="22"/>
  <c r="O141" i="22" s="1"/>
  <c r="O27" i="22"/>
  <c r="Q59" i="10"/>
  <c r="Q60" i="10" a="1"/>
  <c r="Q60" i="10" s="1"/>
  <c r="R58" i="22" l="1"/>
  <c r="Q58" i="10"/>
  <c r="Q58"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YAMANOUCHI</author>
  </authors>
  <commentList>
    <comment ref="AZ2" authorId="0" shapeId="0" xr:uid="{A0FB768A-6629-451E-AD7C-80075D9B719C}">
      <text>
        <r>
          <rPr>
            <b/>
            <sz val="9"/>
            <color indexed="81"/>
            <rFont val="MS P ゴシック"/>
            <family val="3"/>
            <charset val="128"/>
          </rPr>
          <t xml:space="preserve">乗数をかけたものを合計
</t>
        </r>
      </text>
    </comment>
    <comment ref="BA2" authorId="0" shapeId="0" xr:uid="{92FC5D32-8B95-4095-B59F-2B563B9761B3}">
      <text>
        <r>
          <rPr>
            <b/>
            <sz val="9"/>
            <color indexed="81"/>
            <rFont val="MS P ゴシック"/>
            <family val="3"/>
            <charset val="128"/>
          </rPr>
          <t>11で割る</t>
        </r>
      </text>
    </comment>
    <comment ref="BB2" authorId="0" shapeId="0" xr:uid="{2997588A-C534-4509-8087-314B289B45B4}">
      <text>
        <r>
          <rPr>
            <b/>
            <sz val="9"/>
            <color indexed="81"/>
            <rFont val="MS P ゴシック"/>
            <family val="3"/>
            <charset val="128"/>
          </rPr>
          <t>小数点以下切り捨て</t>
        </r>
      </text>
    </comment>
    <comment ref="BC2" authorId="0" shapeId="0" xr:uid="{BED39C55-EA4B-441E-BFF7-A1190988FD8E}">
      <text>
        <r>
          <rPr>
            <b/>
            <sz val="9"/>
            <color indexed="81"/>
            <rFont val="MS P ゴシック"/>
            <family val="3"/>
            <charset val="128"/>
          </rPr>
          <t>AW列に11を掛ける</t>
        </r>
      </text>
    </comment>
    <comment ref="BD2" authorId="0" shapeId="0" xr:uid="{EF902120-5607-456E-B287-934D42E56652}">
      <text>
        <r>
          <rPr>
            <b/>
            <sz val="9"/>
            <color indexed="81"/>
            <rFont val="MS P ゴシック"/>
            <family val="3"/>
            <charset val="128"/>
          </rPr>
          <t>AV列からAXを引く=
チェックディジット</t>
        </r>
      </text>
    </comment>
    <comment ref="BE2" authorId="0" shapeId="0" xr:uid="{2B71050E-2F15-4833-BFDC-C768E278D914}">
      <text>
        <r>
          <rPr>
            <b/>
            <sz val="9"/>
            <color indexed="81"/>
            <rFont val="MS P ゴシック"/>
            <family val="3"/>
            <charset val="128"/>
          </rPr>
          <t>V列(Last Number)とAZ(Check Digit)をテキスト化して比較</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<sst xmlns="http://schemas.openxmlformats.org/spreadsheetml/2006/main" count="885" uniqueCount="666">
  <si>
    <t>SEAL NO.</t>
    <phoneticPr fontId="19"/>
  </si>
  <si>
    <t>SIZE</t>
    <phoneticPr fontId="19"/>
  </si>
  <si>
    <t>CARGO WT</t>
    <phoneticPr fontId="19"/>
  </si>
  <si>
    <t>PARTICULARS FURNISHED BY SHIPPER</t>
    <phoneticPr fontId="19"/>
  </si>
  <si>
    <t>Address</t>
    <phoneticPr fontId="19"/>
  </si>
  <si>
    <t>Company</t>
    <phoneticPr fontId="19"/>
  </si>
  <si>
    <t>PIC</t>
    <phoneticPr fontId="19"/>
  </si>
  <si>
    <t>CCAM ID</t>
    <phoneticPr fontId="19"/>
  </si>
  <si>
    <t>CONTAINER NO.</t>
    <phoneticPr fontId="19"/>
  </si>
  <si>
    <t>※ CCAM は中国向け貨物(香港除く) が入力必須です</t>
    <rPh sb="10" eb="11">
      <t>ム</t>
    </rPh>
    <rPh sb="12" eb="14">
      <t>カモツ</t>
    </rPh>
    <rPh sb="15" eb="17">
      <t>ホンコン</t>
    </rPh>
    <rPh sb="17" eb="18">
      <t>ノゾ</t>
    </rPh>
    <rPh sb="22" eb="24">
      <t>ニュウリョク</t>
    </rPh>
    <rPh sb="24" eb="26">
      <t>ヒッス</t>
    </rPh>
    <phoneticPr fontId="19"/>
  </si>
  <si>
    <t>TEL</t>
    <phoneticPr fontId="19"/>
  </si>
  <si>
    <t>TEL</t>
    <phoneticPr fontId="19"/>
  </si>
  <si>
    <t>CBM</t>
    <phoneticPr fontId="19"/>
  </si>
  <si>
    <t>CARGO DETAILS // CONTAINER LOADING PLAN</t>
    <phoneticPr fontId="19"/>
  </si>
  <si>
    <t>OH</t>
    <phoneticPr fontId="19"/>
  </si>
  <si>
    <t>TEMP</t>
    <phoneticPr fontId="19"/>
  </si>
  <si>
    <t>REMARKS</t>
    <phoneticPr fontId="19"/>
  </si>
  <si>
    <t>WOODEN BOX</t>
  </si>
  <si>
    <t>YF</t>
  </si>
  <si>
    <t>STEEL DRUM</t>
  </si>
  <si>
    <t>YA</t>
  </si>
  <si>
    <t>PAIL CANS</t>
  </si>
  <si>
    <t>XP</t>
  </si>
  <si>
    <t>CARTON CASES</t>
  </si>
  <si>
    <t>XO</t>
  </si>
  <si>
    <t>FLEXI TANK</t>
  </si>
  <si>
    <t>XE</t>
  </si>
  <si>
    <t>WOVEN SACK</t>
  </si>
  <si>
    <t>WS</t>
  </si>
  <si>
    <t>WRAPPING</t>
  </si>
  <si>
    <t>WR</t>
  </si>
  <si>
    <t>PALLET &amp; PACKAGE</t>
  </si>
  <si>
    <t>WP</t>
  </si>
  <si>
    <t>WOODEN CASE</t>
  </si>
  <si>
    <t>WO</t>
  </si>
  <si>
    <t>WOODEN PACKAGE</t>
  </si>
  <si>
    <t>WI</t>
  </si>
  <si>
    <t>WHEEL</t>
  </si>
  <si>
    <t>WH</t>
  </si>
  <si>
    <t>WOODEN CARTON</t>
  </si>
  <si>
    <t>WE</t>
  </si>
  <si>
    <t>WOODEN CRATE</t>
  </si>
  <si>
    <t>WC</t>
  </si>
  <si>
    <t>BULK,FINE PARTICLES</t>
  </si>
  <si>
    <t>VY</t>
  </si>
  <si>
    <t>BULK,EXTRA</t>
  </si>
  <si>
    <t>VT</t>
  </si>
  <si>
    <t xml:space="preserve">BULK,SOLID,GRANULAR </t>
  </si>
  <si>
    <t>VR</t>
  </si>
  <si>
    <t>BULK,GAS</t>
  </si>
  <si>
    <t>VQ</t>
  </si>
  <si>
    <t>BULK, SOLID</t>
  </si>
  <si>
    <t>VO</t>
  </si>
  <si>
    <t>VAN</t>
  </si>
  <si>
    <t>VN</t>
  </si>
  <si>
    <t>BULK, LIQUID</t>
  </si>
  <si>
    <t>VL</t>
  </si>
  <si>
    <t>BULK,GAS(AT 1031)</t>
  </si>
  <si>
    <t>VG</t>
  </si>
  <si>
    <t>VAT</t>
  </si>
  <si>
    <t>VA</t>
  </si>
  <si>
    <t>UNIT</t>
  </si>
  <si>
    <t>UN</t>
  </si>
  <si>
    <t>US GALLON</t>
  </si>
  <si>
    <t>UG</t>
  </si>
  <si>
    <t>NUMBER</t>
  </si>
  <si>
    <t>UB</t>
  </si>
  <si>
    <t>TRAY</t>
  </si>
  <si>
    <t>TY</t>
  </si>
  <si>
    <t>TRUNK</t>
  </si>
  <si>
    <t>TR</t>
  </si>
  <si>
    <t>TABLE</t>
  </si>
  <si>
    <t>TQ</t>
  </si>
  <si>
    <t>TONNE</t>
  </si>
  <si>
    <t>TO</t>
  </si>
  <si>
    <t>TIN</t>
  </si>
  <si>
    <t>TN</t>
  </si>
  <si>
    <t>TANK</t>
  </si>
  <si>
    <t>TK</t>
  </si>
  <si>
    <t>TIERCE</t>
  </si>
  <si>
    <t>TI</t>
  </si>
  <si>
    <t>TIRE</t>
  </si>
  <si>
    <t>TE</t>
  </si>
  <si>
    <t>TANK CONTAINER</t>
  </si>
  <si>
    <t>TC</t>
  </si>
  <si>
    <t>TUB</t>
  </si>
  <si>
    <t>TB</t>
  </si>
  <si>
    <t>SET</t>
  </si>
  <si>
    <t>SX</t>
  </si>
  <si>
    <t>STEEL ENVELOPE</t>
  </si>
  <si>
    <t>SV</t>
  </si>
  <si>
    <t>SPOOL</t>
  </si>
  <si>
    <t>SO</t>
  </si>
  <si>
    <t>SKELTON</t>
  </si>
  <si>
    <t>SN</t>
  </si>
  <si>
    <t>SLAB</t>
  </si>
  <si>
    <t>SL</t>
  </si>
  <si>
    <t>SKID</t>
  </si>
  <si>
    <t>SK</t>
  </si>
  <si>
    <t>SHEET</t>
  </si>
  <si>
    <t>SH</t>
  </si>
  <si>
    <t>STILLAGE</t>
  </si>
  <si>
    <t>SG</t>
  </si>
  <si>
    <t>STEEL CASE</t>
  </si>
  <si>
    <t>SB</t>
  </si>
  <si>
    <t>SACK</t>
  </si>
  <si>
    <t>SA</t>
  </si>
  <si>
    <t>REVENUE TON</t>
  </si>
  <si>
    <t>RT</t>
  </si>
  <si>
    <t>ROLL</t>
  </si>
  <si>
    <t>RO</t>
  </si>
  <si>
    <t>REAM</t>
  </si>
  <si>
    <t>RM</t>
  </si>
  <si>
    <t>REEL</t>
  </si>
  <si>
    <t>RL</t>
  </si>
  <si>
    <t>RACK</t>
  </si>
  <si>
    <t>RK</t>
  </si>
  <si>
    <t>BARE</t>
  </si>
  <si>
    <t>RA</t>
  </si>
  <si>
    <t>JERRICAN</t>
  </si>
  <si>
    <t>QM</t>
  </si>
  <si>
    <t>QUAD</t>
  </si>
  <si>
    <t>QD</t>
  </si>
  <si>
    <t>PALLET</t>
  </si>
  <si>
    <t>PX</t>
  </si>
  <si>
    <t>WOODEN PALLET</t>
  </si>
  <si>
    <t>PW</t>
  </si>
  <si>
    <t>PUNCHEON</t>
  </si>
  <si>
    <t>PU</t>
  </si>
  <si>
    <t>PRESSED</t>
  </si>
  <si>
    <t>PS</t>
  </si>
  <si>
    <t>PARCEL</t>
  </si>
  <si>
    <t>PR</t>
  </si>
  <si>
    <t>POLE</t>
  </si>
  <si>
    <t>PO</t>
  </si>
  <si>
    <t>PEN</t>
  </si>
  <si>
    <t>PN</t>
  </si>
  <si>
    <t>PLATE</t>
  </si>
  <si>
    <t>PL</t>
  </si>
  <si>
    <t>PACKAGE</t>
  </si>
  <si>
    <t>PK</t>
  </si>
  <si>
    <t>PAIL</t>
  </si>
  <si>
    <t>PI</t>
  </si>
  <si>
    <t>PIG</t>
  </si>
  <si>
    <t>PG</t>
  </si>
  <si>
    <t>PIECE</t>
  </si>
  <si>
    <t>PC</t>
  </si>
  <si>
    <t>PANEL</t>
  </si>
  <si>
    <t>PB</t>
  </si>
  <si>
    <t>PACKET</t>
  </si>
  <si>
    <t>PA</t>
  </si>
  <si>
    <t>POLY CAN</t>
  </si>
  <si>
    <t>OY</t>
  </si>
  <si>
    <t>CARTON BOX</t>
  </si>
  <si>
    <t>OX</t>
  </si>
  <si>
    <t>OU</t>
  </si>
  <si>
    <t>WOODEN REELS</t>
  </si>
  <si>
    <t>OR</t>
  </si>
  <si>
    <t>WOODEN PLATE</t>
  </si>
  <si>
    <t>OP</t>
  </si>
  <si>
    <t>COLLI</t>
  </si>
  <si>
    <t>OL</t>
  </si>
  <si>
    <t>TOTE</t>
  </si>
  <si>
    <t>OE</t>
  </si>
  <si>
    <t>WOODEN DRUM</t>
  </si>
  <si>
    <t>OD</t>
  </si>
  <si>
    <t>ORPM CPRE</t>
  </si>
  <si>
    <t>OC</t>
  </si>
  <si>
    <t>OCTABIN</t>
  </si>
  <si>
    <t>OB</t>
  </si>
  <si>
    <t>POTS</t>
  </si>
  <si>
    <t>OA</t>
  </si>
  <si>
    <t>NUT</t>
  </si>
  <si>
    <t>NU</t>
  </si>
  <si>
    <t>NET</t>
  </si>
  <si>
    <t>NT</t>
  </si>
  <si>
    <t>NO</t>
  </si>
  <si>
    <t>WOODEN SKIDS</t>
  </si>
  <si>
    <t>NK</t>
  </si>
  <si>
    <t>LANES</t>
  </si>
  <si>
    <t>NB</t>
  </si>
  <si>
    <t>MAT</t>
  </si>
  <si>
    <t>MT</t>
  </si>
  <si>
    <t>LUG</t>
  </si>
  <si>
    <t>LU</t>
  </si>
  <si>
    <t>LOST</t>
  </si>
  <si>
    <t>LT</t>
  </si>
  <si>
    <t>LOOSE</t>
  </si>
  <si>
    <t>LS</t>
  </si>
  <si>
    <t>LOTT</t>
  </si>
  <si>
    <t>LO</t>
  </si>
  <si>
    <t>LOG</t>
  </si>
  <si>
    <t>LG</t>
  </si>
  <si>
    <t>LIFT</t>
  </si>
  <si>
    <t>LF</t>
  </si>
  <si>
    <t>KG TON</t>
  </si>
  <si>
    <t>KT</t>
  </si>
  <si>
    <t>KIT</t>
  </si>
  <si>
    <t>KI</t>
  </si>
  <si>
    <t>KEGS</t>
  </si>
  <si>
    <t>KE</t>
  </si>
  <si>
    <t>JOINT</t>
  </si>
  <si>
    <t>JT</t>
  </si>
  <si>
    <t>JAR</t>
  </si>
  <si>
    <t>JR</t>
  </si>
  <si>
    <t>JOTTA</t>
  </si>
  <si>
    <t>JO</t>
  </si>
  <si>
    <t>INGOT</t>
  </si>
  <si>
    <t>IZ</t>
  </si>
  <si>
    <t>IRON FRAME</t>
  </si>
  <si>
    <t>IF</t>
  </si>
  <si>
    <t>HOGSHEAD</t>
  </si>
  <si>
    <t>HH</t>
  </si>
  <si>
    <t>HEAD</t>
  </si>
  <si>
    <t>HD</t>
  </si>
  <si>
    <t>HABBUCK</t>
  </si>
  <si>
    <t>HB</t>
  </si>
  <si>
    <t>GT (OTHERS)</t>
  </si>
  <si>
    <t>GT</t>
  </si>
  <si>
    <t>FUT</t>
  </si>
  <si>
    <t>FU</t>
  </si>
  <si>
    <t>FRAME</t>
  </si>
  <si>
    <t>FR</t>
  </si>
  <si>
    <t>FLASK</t>
  </si>
  <si>
    <t>FL</t>
  </si>
  <si>
    <t>FIRKIN</t>
  </si>
  <si>
    <t>FI</t>
  </si>
  <si>
    <t>FLEXI BAG</t>
  </si>
  <si>
    <t>FB</t>
  </si>
  <si>
    <t>STEEL PALLET</t>
  </si>
  <si>
    <t>EP</t>
  </si>
  <si>
    <t>DOZEN</t>
  </si>
  <si>
    <t>DZ</t>
  </si>
  <si>
    <t>DRUM</t>
  </si>
  <si>
    <t>DR</t>
  </si>
  <si>
    <t>BAND</t>
  </si>
  <si>
    <t>DQ</t>
  </si>
  <si>
    <t>DEMIJOHNS</t>
  </si>
  <si>
    <t>DJ</t>
  </si>
  <si>
    <t>IRON DRUM</t>
  </si>
  <si>
    <t>DI</t>
  </si>
  <si>
    <t>DYNA CORE</t>
  </si>
  <si>
    <t>DC</t>
  </si>
  <si>
    <t>CYLINDER</t>
  </si>
  <si>
    <t>CY</t>
  </si>
  <si>
    <t>CRATE</t>
  </si>
  <si>
    <t>CT</t>
  </si>
  <si>
    <t>CASE</t>
  </si>
  <si>
    <t>CS</t>
  </si>
  <si>
    <t>CARCASE</t>
  </si>
  <si>
    <t>CR</t>
  </si>
  <si>
    <t>COLLIES</t>
  </si>
  <si>
    <t>CO</t>
  </si>
  <si>
    <t>CONTAINER</t>
  </si>
  <si>
    <t>CN</t>
  </si>
  <si>
    <t>COIL</t>
  </si>
  <si>
    <t>CL</t>
  </si>
  <si>
    <t>CASK</t>
  </si>
  <si>
    <t>CK</t>
  </si>
  <si>
    <t>CAN</t>
  </si>
  <si>
    <t>CJ</t>
  </si>
  <si>
    <t>CHEST</t>
  </si>
  <si>
    <t>CH</t>
  </si>
  <si>
    <t>CRADLE</t>
  </si>
  <si>
    <t>CD</t>
  </si>
  <si>
    <t>CARTON</t>
  </si>
  <si>
    <t>CC</t>
  </si>
  <si>
    <t>CARBOY</t>
  </si>
  <si>
    <t>CB</t>
  </si>
  <si>
    <t>CARTRIDGE</t>
  </si>
  <si>
    <t>CA</t>
  </si>
  <si>
    <t>BOX</t>
  </si>
  <si>
    <t>BX</t>
  </si>
  <si>
    <t>BASKET</t>
  </si>
  <si>
    <t>BS</t>
  </si>
  <si>
    <t>BAR</t>
  </si>
  <si>
    <t>BR</t>
  </si>
  <si>
    <t>BRACKET</t>
  </si>
  <si>
    <t>BQ</t>
  </si>
  <si>
    <t>BOLT</t>
  </si>
  <si>
    <t>BO</t>
  </si>
  <si>
    <t>BALE</t>
  </si>
  <si>
    <t>BL</t>
  </si>
  <si>
    <t>BLOCK</t>
  </si>
  <si>
    <t>BK</t>
  </si>
  <si>
    <t>BUCKET</t>
  </si>
  <si>
    <t>BJ</t>
  </si>
  <si>
    <t>BAG</t>
  </si>
  <si>
    <t>BG</t>
  </si>
  <si>
    <t>BUNDLE</t>
  </si>
  <si>
    <t>BE</t>
  </si>
  <si>
    <t>BOARD</t>
  </si>
  <si>
    <t>BD</t>
  </si>
  <si>
    <t>BOTTLECRATE</t>
  </si>
  <si>
    <t>BC</t>
  </si>
  <si>
    <t>BOBBINS</t>
  </si>
  <si>
    <t>BB</t>
  </si>
  <si>
    <t>BARREL</t>
  </si>
  <si>
    <t>BA</t>
  </si>
  <si>
    <t>ATADOS</t>
  </si>
  <si>
    <t>AT</t>
  </si>
  <si>
    <t>PAN</t>
  </si>
  <si>
    <t>AN</t>
  </si>
  <si>
    <t>DBAND</t>
  </si>
  <si>
    <t>AE</t>
  </si>
  <si>
    <t>Description</t>
    <phoneticPr fontId="35" type="noConversion"/>
  </si>
  <si>
    <t>Code</t>
    <phoneticPr fontId="35" type="noConversion"/>
  </si>
  <si>
    <t>PKG</t>
    <phoneticPr fontId="19"/>
  </si>
  <si>
    <t>Temp</t>
    <phoneticPr fontId="35" type="noConversion"/>
  </si>
  <si>
    <t>OW_(L)</t>
    <phoneticPr fontId="19"/>
  </si>
  <si>
    <t>OW_(R)</t>
    <phoneticPr fontId="19"/>
  </si>
  <si>
    <t>枝番</t>
    <rPh sb="0" eb="2">
      <t>エダバン</t>
    </rPh>
    <phoneticPr fontId="19"/>
  </si>
  <si>
    <t>B/L INSTRUCTION // SHIPPING APPLICATION</t>
    <phoneticPr fontId="19"/>
  </si>
  <si>
    <t>℃</t>
    <phoneticPr fontId="19"/>
  </si>
  <si>
    <t>CM</t>
    <phoneticPr fontId="19"/>
  </si>
  <si>
    <t>個数</t>
    <rPh sb="0" eb="2">
      <t>コスウ</t>
    </rPh>
    <phoneticPr fontId="19"/>
  </si>
  <si>
    <t>TON</t>
    <phoneticPr fontId="19"/>
  </si>
  <si>
    <t>例：HALF TANK</t>
    <rPh sb="0" eb="1">
      <t>レイ</t>
    </rPh>
    <phoneticPr fontId="19"/>
  </si>
  <si>
    <t>FINAL DESTINATION (FOR THE MERCHANT'S REFERENCE ONLY)</t>
    <phoneticPr fontId="19"/>
  </si>
  <si>
    <t>TARIFF No</t>
    <phoneticPr fontId="19"/>
  </si>
  <si>
    <t>（在来船は入力不要）</t>
    <phoneticPr fontId="19"/>
  </si>
  <si>
    <t>PKG OF TOTAL</t>
    <phoneticPr fontId="19"/>
  </si>
  <si>
    <t xml:space="preserve">SHPR's WT: </t>
    <phoneticPr fontId="19"/>
  </si>
  <si>
    <t>DG JUDGE:</t>
    <phoneticPr fontId="19"/>
  </si>
  <si>
    <t>全件数</t>
    <rPh sb="0" eb="3">
      <t>ゼンケンスウ</t>
    </rPh>
    <phoneticPr fontId="19"/>
  </si>
  <si>
    <t>Measurement</t>
    <phoneticPr fontId="19"/>
  </si>
  <si>
    <t>Cargo Weight (KGS)</t>
    <phoneticPr fontId="19"/>
  </si>
  <si>
    <t>現地代理店印</t>
    <rPh sb="0" eb="2">
      <t>ゲンチ</t>
    </rPh>
    <rPh sb="2" eb="5">
      <t>ダイリテン</t>
    </rPh>
    <rPh sb="5" eb="6">
      <t>イン</t>
    </rPh>
    <phoneticPr fontId="19"/>
  </si>
  <si>
    <t>在来船持込み用：</t>
    <rPh sb="0" eb="3">
      <t>ザイライセン</t>
    </rPh>
    <rPh sb="3" eb="4">
      <t>モ</t>
    </rPh>
    <rPh sb="4" eb="5">
      <t>コ</t>
    </rPh>
    <rPh sb="6" eb="7">
      <t>ヨウ</t>
    </rPh>
    <phoneticPr fontId="19"/>
  </si>
  <si>
    <t>AsDry</t>
    <phoneticPr fontId="19"/>
  </si>
  <si>
    <t>DG</t>
    <phoneticPr fontId="19"/>
  </si>
  <si>
    <t>CONTAINER QUANTITY</t>
    <phoneticPr fontId="19"/>
  </si>
  <si>
    <t>Y</t>
    <phoneticPr fontId="19"/>
  </si>
  <si>
    <t>VERSION</t>
    <phoneticPr fontId="19"/>
  </si>
  <si>
    <r>
      <t xml:space="preserve">PLACE OF RECEIPT  </t>
    </r>
    <r>
      <rPr>
        <sz val="14"/>
        <color rgb="FF0070C0"/>
        <rFont val="ＭＳ ゴシック"/>
        <family val="3"/>
        <charset val="128"/>
      </rPr>
      <t>※</t>
    </r>
    <phoneticPr fontId="19"/>
  </si>
  <si>
    <r>
      <t xml:space="preserve">PLACE OF DELIVERY </t>
    </r>
    <r>
      <rPr>
        <sz val="14"/>
        <color rgb="FF0070C0"/>
        <rFont val="ＭＳ ゴシック"/>
        <family val="3"/>
        <charset val="128"/>
      </rPr>
      <t>※</t>
    </r>
    <phoneticPr fontId="19"/>
  </si>
  <si>
    <t>VOY. No.</t>
    <phoneticPr fontId="19"/>
  </si>
  <si>
    <t xml:space="preserve"> (必須項目)</t>
    <rPh sb="2" eb="6">
      <t>ヒッスコウモク</t>
    </rPh>
    <phoneticPr fontId="19"/>
  </si>
  <si>
    <t>GP</t>
    <phoneticPr fontId="19"/>
  </si>
  <si>
    <t>不要</t>
  </si>
  <si>
    <r>
      <t xml:space="preserve">PORT OF LOADING  </t>
    </r>
    <r>
      <rPr>
        <sz val="14"/>
        <color rgb="FFC00000"/>
        <rFont val="ＭＳ ゴシック"/>
        <family val="3"/>
        <charset val="128"/>
      </rPr>
      <t>※</t>
    </r>
    <phoneticPr fontId="19"/>
  </si>
  <si>
    <r>
      <t xml:space="preserve">PORT OF DISCHARGE  </t>
    </r>
    <r>
      <rPr>
        <sz val="14"/>
        <color rgb="FFC00000"/>
        <rFont val="ＭＳ ゴシック"/>
        <family val="3"/>
        <charset val="128"/>
      </rPr>
      <t>※</t>
    </r>
    <phoneticPr fontId="19"/>
  </si>
  <si>
    <r>
      <t xml:space="preserve">Description of Goods (Body) </t>
    </r>
    <r>
      <rPr>
        <sz val="14"/>
        <color rgb="FFC00000"/>
        <rFont val="ＭＳ Ｐゴシック"/>
        <family val="3"/>
        <charset val="128"/>
      </rPr>
      <t>※</t>
    </r>
    <phoneticPr fontId="19"/>
  </si>
  <si>
    <r>
      <t xml:space="preserve">No.&amp; Kind of PKG </t>
    </r>
    <r>
      <rPr>
        <sz val="14"/>
        <color rgb="FFC00000"/>
        <rFont val="ＭＳ ゴシック"/>
        <family val="3"/>
        <charset val="128"/>
      </rPr>
      <t>※</t>
    </r>
    <phoneticPr fontId="19"/>
  </si>
  <si>
    <r>
      <t xml:space="preserve">Marks &amp; Numbers </t>
    </r>
    <r>
      <rPr>
        <sz val="14"/>
        <color rgb="FFC00000"/>
        <rFont val="ＭＳ ゴシック"/>
        <family val="3"/>
        <charset val="128"/>
      </rPr>
      <t>※</t>
    </r>
    <phoneticPr fontId="19"/>
  </si>
  <si>
    <r>
      <t xml:space="preserve">SHIPPER   </t>
    </r>
    <r>
      <rPr>
        <sz val="14"/>
        <color rgb="FFC00000"/>
        <rFont val="MS ゴシック"/>
        <family val="3"/>
        <charset val="128"/>
      </rPr>
      <t>※</t>
    </r>
    <phoneticPr fontId="19"/>
  </si>
  <si>
    <r>
      <t xml:space="preserve">CONSIGNEE  </t>
    </r>
    <r>
      <rPr>
        <sz val="14"/>
        <color rgb="FFC00000"/>
        <rFont val="MS ゴシック"/>
        <family val="3"/>
        <charset val="128"/>
      </rPr>
      <t>※</t>
    </r>
    <phoneticPr fontId="19"/>
  </si>
  <si>
    <r>
      <t xml:space="preserve">NOTIFY PARTY  </t>
    </r>
    <r>
      <rPr>
        <sz val="14"/>
        <color rgb="FFC00000"/>
        <rFont val="MS ゴシック"/>
        <family val="3"/>
        <charset val="128"/>
      </rPr>
      <t>※</t>
    </r>
    <phoneticPr fontId="19"/>
  </si>
  <si>
    <r>
      <t xml:space="preserve">OCEAN VESSEL  </t>
    </r>
    <r>
      <rPr>
        <sz val="14"/>
        <color rgb="FFC00000"/>
        <rFont val="ＭＳ ゴシック"/>
        <family val="3"/>
        <charset val="128"/>
      </rPr>
      <t>※</t>
    </r>
    <phoneticPr fontId="19"/>
  </si>
  <si>
    <r>
      <t xml:space="preserve">SERVICE TERM </t>
    </r>
    <r>
      <rPr>
        <sz val="14"/>
        <color rgb="FFC00000"/>
        <rFont val="ＭＳ ゴシック"/>
        <family val="3"/>
        <charset val="128"/>
      </rPr>
      <t>※</t>
    </r>
    <phoneticPr fontId="19"/>
  </si>
  <si>
    <r>
      <t xml:space="preserve">　　FREIGHT </t>
    </r>
    <r>
      <rPr>
        <sz val="14"/>
        <color rgb="FFC00000"/>
        <rFont val="ＭＳ ゴシック"/>
        <family val="3"/>
        <charset val="128"/>
      </rPr>
      <t>※</t>
    </r>
    <phoneticPr fontId="19"/>
  </si>
  <si>
    <r>
      <t xml:space="preserve">No. of Original B/L </t>
    </r>
    <r>
      <rPr>
        <sz val="11"/>
        <color rgb="FFC00000"/>
        <rFont val="ＭＳ Ｐゴシック"/>
        <family val="3"/>
        <charset val="128"/>
      </rPr>
      <t>※</t>
    </r>
    <phoneticPr fontId="19"/>
  </si>
  <si>
    <r>
      <t xml:space="preserve">NO. of PACKAGE (S) </t>
    </r>
    <r>
      <rPr>
        <sz val="12"/>
        <color rgb="FFC00000"/>
        <rFont val="ＭＳ Ｐゴシック"/>
        <family val="3"/>
        <charset val="128"/>
      </rPr>
      <t>※</t>
    </r>
    <phoneticPr fontId="19"/>
  </si>
  <si>
    <t>A</t>
    <phoneticPr fontId="19"/>
  </si>
  <si>
    <t>B</t>
    <phoneticPr fontId="19"/>
  </si>
  <si>
    <t>C</t>
    <phoneticPr fontId="19"/>
  </si>
  <si>
    <t>D</t>
    <phoneticPr fontId="19"/>
  </si>
  <si>
    <t>E</t>
    <phoneticPr fontId="19"/>
  </si>
  <si>
    <t>F</t>
    <phoneticPr fontId="19"/>
  </si>
  <si>
    <t>G</t>
    <phoneticPr fontId="19"/>
  </si>
  <si>
    <t>H</t>
    <phoneticPr fontId="19"/>
  </si>
  <si>
    <t>I</t>
    <phoneticPr fontId="19"/>
  </si>
  <si>
    <t>J</t>
    <phoneticPr fontId="19"/>
  </si>
  <si>
    <t>K</t>
    <phoneticPr fontId="19"/>
  </si>
  <si>
    <t>L</t>
    <phoneticPr fontId="19"/>
  </si>
  <si>
    <t>M</t>
    <phoneticPr fontId="19"/>
  </si>
  <si>
    <t>N</t>
    <phoneticPr fontId="19"/>
  </si>
  <si>
    <t>O</t>
    <phoneticPr fontId="19"/>
  </si>
  <si>
    <t>P</t>
    <phoneticPr fontId="19"/>
  </si>
  <si>
    <t>Q</t>
    <phoneticPr fontId="19"/>
  </si>
  <si>
    <t>R</t>
    <phoneticPr fontId="19"/>
  </si>
  <si>
    <t>S</t>
    <phoneticPr fontId="19"/>
  </si>
  <si>
    <t>T</t>
    <phoneticPr fontId="19"/>
  </si>
  <si>
    <t>U</t>
    <phoneticPr fontId="19"/>
  </si>
  <si>
    <t>V</t>
    <phoneticPr fontId="19"/>
  </si>
  <si>
    <t>W</t>
    <phoneticPr fontId="19"/>
  </si>
  <si>
    <t>X</t>
    <phoneticPr fontId="19"/>
  </si>
  <si>
    <t>Y</t>
    <phoneticPr fontId="19"/>
  </si>
  <si>
    <t>Z</t>
    <phoneticPr fontId="19"/>
  </si>
  <si>
    <t>VAN NO</t>
    <phoneticPr fontId="35" type="noConversion"/>
  </si>
  <si>
    <t>C</t>
    <phoneticPr fontId="19"/>
  </si>
  <si>
    <t>K</t>
    <phoneticPr fontId="19"/>
  </si>
  <si>
    <t>L</t>
    <phoneticPr fontId="19"/>
  </si>
  <si>
    <t>U</t>
    <phoneticPr fontId="19"/>
  </si>
  <si>
    <t>文字１文字抽出</t>
    <rPh sb="0" eb="2">
      <t>モジ</t>
    </rPh>
    <rPh sb="3" eb="5">
      <t>モジ</t>
    </rPh>
    <rPh sb="5" eb="7">
      <t>チュウシュツ</t>
    </rPh>
    <phoneticPr fontId="19"/>
  </si>
  <si>
    <t>乗数</t>
    <rPh sb="0" eb="2">
      <t>ジョウスウ</t>
    </rPh>
    <phoneticPr fontId="19"/>
  </si>
  <si>
    <t>LETTER VALUE (一文字ずつ数字当てはめ)</t>
    <phoneticPr fontId="19"/>
  </si>
  <si>
    <t>EQUIVALENT FACTORS (乗数をかける)</t>
    <rPh sb="20" eb="22">
      <t>ジョウスウ</t>
    </rPh>
    <phoneticPr fontId="19"/>
  </si>
  <si>
    <t>Diff Check</t>
    <phoneticPr fontId="19"/>
  </si>
  <si>
    <t>Check Digit</t>
    <phoneticPr fontId="19"/>
  </si>
  <si>
    <t>Way of Carry</t>
    <phoneticPr fontId="19"/>
  </si>
  <si>
    <t>Remarks</t>
    <phoneticPr fontId="19"/>
  </si>
  <si>
    <t>Please receive on board the above mentioned goods</t>
    <phoneticPr fontId="19"/>
  </si>
  <si>
    <t xml:space="preserve"> </t>
    <phoneticPr fontId="19"/>
  </si>
  <si>
    <t>C.K. MARITIME CO., LTD.</t>
    <phoneticPr fontId="19"/>
  </si>
  <si>
    <t>By</t>
    <phoneticPr fontId="19"/>
  </si>
  <si>
    <t>This receipt is given subject to all the conditions of our principals Bill of Lading.</t>
    <phoneticPr fontId="19"/>
  </si>
  <si>
    <t>RECEIVED ON BOARD</t>
    <phoneticPr fontId="19"/>
  </si>
  <si>
    <t>No &amp; Kind of Packages</t>
    <phoneticPr fontId="19"/>
  </si>
  <si>
    <t>Stowed in hatch No.</t>
    <phoneticPr fontId="19"/>
  </si>
  <si>
    <t>Date</t>
    <phoneticPr fontId="19"/>
  </si>
  <si>
    <t>CHIEF OFFICER</t>
    <phoneticPr fontId="19"/>
  </si>
  <si>
    <r>
      <t>　　PLACE of  BL ISSUE　</t>
    </r>
    <r>
      <rPr>
        <sz val="12"/>
        <color rgb="FFC00000"/>
        <rFont val="ＭＳ Ｐゴシック"/>
        <family val="3"/>
        <charset val="128"/>
      </rPr>
      <t xml:space="preserve"> ※</t>
    </r>
    <phoneticPr fontId="19"/>
  </si>
  <si>
    <t>Marks &amp; Numbers</t>
    <phoneticPr fontId="19"/>
  </si>
  <si>
    <t>No.&amp; Kind of PKG</t>
    <phoneticPr fontId="19"/>
  </si>
  <si>
    <t>Description of Goods (Body)</t>
    <phoneticPr fontId="19"/>
  </si>
  <si>
    <t>PLACE OF DELIVERY</t>
    <phoneticPr fontId="19"/>
  </si>
  <si>
    <t>PORT OF DISCHARGE</t>
    <phoneticPr fontId="19"/>
  </si>
  <si>
    <t>PLACE OF RECEIPT</t>
    <phoneticPr fontId="19"/>
  </si>
  <si>
    <t>PORT OF LOADING</t>
    <phoneticPr fontId="19"/>
  </si>
  <si>
    <t>OCEAN VESSEL</t>
    <phoneticPr fontId="19"/>
  </si>
  <si>
    <t>SHIPPER</t>
    <phoneticPr fontId="19"/>
  </si>
  <si>
    <t>CONSIGNEE</t>
    <phoneticPr fontId="19"/>
  </si>
  <si>
    <t>NOTIFY PARTY</t>
    <phoneticPr fontId="19"/>
  </si>
  <si>
    <t>CCAM</t>
    <phoneticPr fontId="19"/>
  </si>
  <si>
    <t>LEI</t>
    <phoneticPr fontId="19"/>
  </si>
  <si>
    <t>CIK</t>
    <phoneticPr fontId="19"/>
  </si>
  <si>
    <t>法人番号</t>
    <rPh sb="0" eb="4">
      <t>ホウジンバンゴウ</t>
    </rPh>
    <phoneticPr fontId="19"/>
  </si>
  <si>
    <t>FAX</t>
    <phoneticPr fontId="19"/>
  </si>
  <si>
    <t>MAIL</t>
    <phoneticPr fontId="19"/>
  </si>
  <si>
    <t>ID</t>
    <phoneticPr fontId="19"/>
  </si>
  <si>
    <t>FAXMAIL</t>
    <phoneticPr fontId="19"/>
  </si>
  <si>
    <t>ID (SHPR)</t>
    <phoneticPr fontId="19"/>
  </si>
  <si>
    <t>USCI</t>
    <phoneticPr fontId="19"/>
  </si>
  <si>
    <t>OC</t>
    <phoneticPr fontId="19"/>
  </si>
  <si>
    <t>HK</t>
    <phoneticPr fontId="19"/>
  </si>
  <si>
    <t>JP</t>
    <phoneticPr fontId="19"/>
  </si>
  <si>
    <t>KR</t>
    <phoneticPr fontId="19"/>
  </si>
  <si>
    <t>PH</t>
    <phoneticPr fontId="19"/>
  </si>
  <si>
    <t>SG</t>
    <phoneticPr fontId="19"/>
  </si>
  <si>
    <t>TH</t>
    <phoneticPr fontId="19"/>
  </si>
  <si>
    <t>VN</t>
    <phoneticPr fontId="19"/>
  </si>
  <si>
    <t>ZZ</t>
    <phoneticPr fontId="19"/>
  </si>
  <si>
    <t>ID (CNEE)</t>
    <phoneticPr fontId="19"/>
  </si>
  <si>
    <t>TELFAXMAIL</t>
    <phoneticPr fontId="19"/>
  </si>
  <si>
    <t>TEL</t>
    <phoneticPr fontId="19"/>
  </si>
  <si>
    <t>IS SELECTED</t>
    <phoneticPr fontId="19"/>
  </si>
  <si>
    <t>ID (NTFY)</t>
    <phoneticPr fontId="19"/>
  </si>
  <si>
    <t>FAX/MAIL (SHPR)</t>
    <phoneticPr fontId="19"/>
  </si>
  <si>
    <t>FAX/MAIL (CNEE)</t>
    <phoneticPr fontId="19"/>
  </si>
  <si>
    <t>PIC TEL/FAX/MAIL (CNEE)</t>
    <phoneticPr fontId="19"/>
  </si>
  <si>
    <t>FAX/MAIL (NTFY)</t>
    <phoneticPr fontId="19"/>
  </si>
  <si>
    <t>PIC TEL/FAX/MAIL (NTFY)</t>
    <phoneticPr fontId="19"/>
  </si>
  <si>
    <t>Booking No.</t>
    <phoneticPr fontId="19"/>
  </si>
  <si>
    <t>Booking No. ①</t>
    <phoneticPr fontId="19"/>
  </si>
  <si>
    <t>Booking No. ②</t>
    <phoneticPr fontId="19"/>
  </si>
  <si>
    <t>Booking No. ③</t>
    <phoneticPr fontId="19"/>
  </si>
  <si>
    <t>Booking No. ④</t>
    <phoneticPr fontId="19"/>
  </si>
  <si>
    <t>Booking No. ⑤</t>
    <phoneticPr fontId="19"/>
  </si>
  <si>
    <t>UN</t>
    <phoneticPr fontId="19"/>
  </si>
  <si>
    <t>C.K. MARITIME CO.,LTD.</t>
    <phoneticPr fontId="19"/>
  </si>
  <si>
    <t>AS AGENTS OF CK LINE CO.,LTD.</t>
    <phoneticPr fontId="19"/>
  </si>
  <si>
    <t>OSAKA: 06-6264-7631</t>
    <phoneticPr fontId="19"/>
  </si>
  <si>
    <t>CONTAINER No.</t>
    <phoneticPr fontId="19"/>
  </si>
  <si>
    <t>Seq.No.</t>
    <phoneticPr fontId="19"/>
  </si>
  <si>
    <t>CARGO PKG</t>
    <phoneticPr fontId="19"/>
  </si>
  <si>
    <t>KGS</t>
    <phoneticPr fontId="19"/>
  </si>
  <si>
    <t>Seq.</t>
    <phoneticPr fontId="19"/>
  </si>
  <si>
    <t>TYPE</t>
    <phoneticPr fontId="19"/>
  </si>
  <si>
    <t>近い形状&lt;選択&gt;</t>
    <rPh sb="0" eb="1">
      <t>チカ</t>
    </rPh>
    <rPh sb="2" eb="4">
      <t>ケイジョウ</t>
    </rPh>
    <rPh sb="5" eb="7">
      <t>センタク</t>
    </rPh>
    <phoneticPr fontId="19"/>
  </si>
  <si>
    <t>クラス</t>
    <phoneticPr fontId="19"/>
  </si>
  <si>
    <t>UN/クラス/G.Wt</t>
    <phoneticPr fontId="19"/>
  </si>
  <si>
    <t>Seq.no.</t>
    <phoneticPr fontId="19"/>
  </si>
  <si>
    <t>CARGO WT (KGS)</t>
    <phoneticPr fontId="19"/>
  </si>
  <si>
    <t xml:space="preserve"> DG: Y</t>
    <phoneticPr fontId="19"/>
  </si>
  <si>
    <t>SHIPPER</t>
    <phoneticPr fontId="19"/>
  </si>
  <si>
    <t>CONSIGNEE</t>
    <phoneticPr fontId="19"/>
  </si>
  <si>
    <t xml:space="preserve">SERVICE TERM </t>
    <phoneticPr fontId="19"/>
  </si>
  <si>
    <t>FREIGHT</t>
    <phoneticPr fontId="19"/>
  </si>
  <si>
    <t>Marks &amp; Numbers</t>
    <phoneticPr fontId="19"/>
  </si>
  <si>
    <t>No. &amp; Kind of PKG</t>
    <phoneticPr fontId="19"/>
  </si>
  <si>
    <t>Description of Goods</t>
    <phoneticPr fontId="19"/>
  </si>
  <si>
    <t>Gross Weight (KGS)</t>
    <phoneticPr fontId="19"/>
  </si>
  <si>
    <t>SHIPPING ORDER</t>
    <phoneticPr fontId="19"/>
  </si>
  <si>
    <t>MATE'S RECEIPT</t>
    <phoneticPr fontId="19"/>
  </si>
  <si>
    <t>By</t>
    <phoneticPr fontId="19"/>
  </si>
  <si>
    <t>PLACE of BL ISSUE</t>
    <phoneticPr fontId="19"/>
  </si>
  <si>
    <t xml:space="preserve">No. of Original B/L </t>
    <phoneticPr fontId="19"/>
  </si>
  <si>
    <t>TOKYO: 03-3271-1311</t>
    <phoneticPr fontId="19"/>
  </si>
  <si>
    <t>PKG TYPE</t>
    <phoneticPr fontId="19"/>
  </si>
  <si>
    <t>中国</t>
    <rPh sb="0" eb="2">
      <t>チュウゴク</t>
    </rPh>
    <phoneticPr fontId="19"/>
  </si>
  <si>
    <t>CCAM（24時間前ルール）に関する以下の情報の入力が必要となります。
1. SHIPPERの社名/住所/電話番号/FAX 又はE-MAIL/ID No.＜LEI、CIK　又は法人番号＞
2. CONSIGNEE (TO ORDER B/L については、NOTIFY PARTY) の社名/住所/電話番号/FAX 又はE-MAIL、/担当者名/担当者の連絡先/ID NO.＜USCI 又は OC＞　
3. 正確な品名
* 香港は対象外です。
* D/RのSHIPPER, CONSIGNEE, NOTYFYの右隣の各項目に入力して下さい。　この項目への入力内容は、B/L面上には表示致しません。</t>
    <rPh sb="7" eb="9">
      <t>ジカン</t>
    </rPh>
    <rPh sb="9" eb="10">
      <t>マエ</t>
    </rPh>
    <rPh sb="15" eb="16">
      <t>カン</t>
    </rPh>
    <rPh sb="18" eb="20">
      <t>イカ</t>
    </rPh>
    <rPh sb="21" eb="23">
      <t>ジョウホウ</t>
    </rPh>
    <rPh sb="24" eb="26">
      <t>ニュウリョク</t>
    </rPh>
    <rPh sb="27" eb="29">
      <t>ヒツヨウ</t>
    </rPh>
    <rPh sb="214" eb="217">
      <t>タイショウガイ</t>
    </rPh>
    <rPh sb="255" eb="256">
      <t>トナリ</t>
    </rPh>
    <rPh sb="257" eb="258">
      <t>カク</t>
    </rPh>
    <rPh sb="258" eb="260">
      <t>コウモク</t>
    </rPh>
    <rPh sb="261" eb="263">
      <t>ニュウリョク</t>
    </rPh>
    <rPh sb="265" eb="266">
      <t>クダ</t>
    </rPh>
    <rPh sb="272" eb="274">
      <t>コウモク</t>
    </rPh>
    <rPh sb="276" eb="278">
      <t>ニュウリョク</t>
    </rPh>
    <rPh sb="278" eb="280">
      <t>ナイヨウ</t>
    </rPh>
    <rPh sb="285" eb="287">
      <t>メンジョウ</t>
    </rPh>
    <rPh sb="289" eb="291">
      <t>ヒョウジ</t>
    </rPh>
    <rPh sb="291" eb="292">
      <t>イタ</t>
    </rPh>
    <phoneticPr fontId="19"/>
  </si>
  <si>
    <t>インドネシア</t>
    <phoneticPr fontId="19"/>
  </si>
  <si>
    <t>JAKARTA, SURABAYA向け貨物にはDescription of Goodsに以下の情報の入力が必要となります。
1. CONSIGNEE TAX ID NO.（輸入者の納税者登録番号）(NPWPから記載して下さい)
例）NPWP00.000.000.0-000.000
2. POD HS CODE(インドネシアの統計品目番号）</t>
    <rPh sb="17" eb="18">
      <t>ム</t>
    </rPh>
    <rPh sb="19" eb="21">
      <t>カモツ</t>
    </rPh>
    <rPh sb="44" eb="46">
      <t>イカ</t>
    </rPh>
    <rPh sb="47" eb="49">
      <t>ジョウホウ</t>
    </rPh>
    <rPh sb="50" eb="52">
      <t>ニュウリョク</t>
    </rPh>
    <rPh sb="53" eb="55">
      <t>ヒツヨウ</t>
    </rPh>
    <rPh sb="105" eb="107">
      <t>キサイ</t>
    </rPh>
    <rPh sb="109" eb="110">
      <t>クダ</t>
    </rPh>
    <phoneticPr fontId="19"/>
  </si>
  <si>
    <t>フィリピン</t>
    <phoneticPr fontId="19"/>
  </si>
  <si>
    <t>フィリピン向け貨物にはDescription of Goodsに以下の情報の入力が必要となります。
1. 具体的な品名とHS CODE（６桁）の併記</t>
    <rPh sb="5" eb="6">
      <t>ム</t>
    </rPh>
    <rPh sb="7" eb="9">
      <t>カモツ</t>
    </rPh>
    <rPh sb="32" eb="34">
      <t>イカ</t>
    </rPh>
    <rPh sb="35" eb="37">
      <t>ジョウホウ</t>
    </rPh>
    <rPh sb="38" eb="40">
      <t>ニュウリョク</t>
    </rPh>
    <rPh sb="41" eb="43">
      <t>ヒツヨウ</t>
    </rPh>
    <rPh sb="53" eb="56">
      <t>グタイテキ</t>
    </rPh>
    <rPh sb="57" eb="59">
      <t>ヒンメイ</t>
    </rPh>
    <rPh sb="69" eb="70">
      <t>ケタ</t>
    </rPh>
    <rPh sb="72" eb="74">
      <t>ヘイキ</t>
    </rPh>
    <phoneticPr fontId="19"/>
  </si>
  <si>
    <t>ベトナム</t>
    <phoneticPr fontId="19"/>
  </si>
  <si>
    <t>べトナム向け貨物には以下の情報の入力が必要となります（ # で区切る）。
一般貨物の場合
1. (Consignee または Notify party欄) TAX NO. # COMPANY NAME # ADDRESS # TEL/FAX
2. HS CODE（最低4桁）
3. (Description of goods欄)CARGO NAME # PACKAGE # WEIGHT
スクラップ貨物の場合
1.(Consignee または Notify party 欄) TAX NO. # IMPORT LICENCE NO. # SECURITY DEPOSIT NO. # COMPANY NAME # ADDRESS # TEL/FAX
2. HS CODE（8桁）
3. (Description of goods欄)CARGO NAME # PACKAGE # WEIGHT</t>
    <rPh sb="4" eb="5">
      <t>ム</t>
    </rPh>
    <rPh sb="6" eb="8">
      <t>カモツ</t>
    </rPh>
    <rPh sb="10" eb="12">
      <t>イカ</t>
    </rPh>
    <rPh sb="13" eb="15">
      <t>ジョウホウ</t>
    </rPh>
    <rPh sb="16" eb="18">
      <t>ニュウリョク</t>
    </rPh>
    <rPh sb="19" eb="21">
      <t>ヒツヨウ</t>
    </rPh>
    <rPh sb="76" eb="77">
      <t>ラン</t>
    </rPh>
    <rPh sb="163" eb="164">
      <t>ラン</t>
    </rPh>
    <phoneticPr fontId="19"/>
  </si>
  <si>
    <t>国別注意事項</t>
    <rPh sb="0" eb="6">
      <t>クニベツチュウイジコウ</t>
    </rPh>
    <phoneticPr fontId="19"/>
  </si>
  <si>
    <t># Below wordings not acceptable as “Description of Goods” :</t>
  </si>
  <si>
    <t>b) Written special characters only, such as “@@@”</t>
  </si>
  <si>
    <t>c) Words that cannot describe the goods in detail, such as “Sample”, “Other”, “Gift” and so on.</t>
  </si>
  <si>
    <t>d) Brand Name or Model No. without item description, such as “ADIDAS”, “SAMSUNG”, “SEL-FE85.8”, and so on.</t>
  </si>
  <si>
    <t>a) No.s or Alphabets without any meaning, such as “112”, “AAB” and so on.</t>
    <phoneticPr fontId="19"/>
  </si>
  <si>
    <t>b) 特殊文字だけ： “@@@”　等</t>
    <rPh sb="3" eb="7">
      <t>トクシュモジ</t>
    </rPh>
    <rPh sb="17" eb="18">
      <t>ナド</t>
    </rPh>
    <phoneticPr fontId="19"/>
  </si>
  <si>
    <t>a) 番号や意味を持たないアルファベット： “112”, “AAB” 　等</t>
    <rPh sb="3" eb="5">
      <t>バンゴウ</t>
    </rPh>
    <rPh sb="6" eb="8">
      <t>イミ</t>
    </rPh>
    <rPh sb="9" eb="10">
      <t>モ</t>
    </rPh>
    <rPh sb="36" eb="37">
      <t>ナド</t>
    </rPh>
    <phoneticPr fontId="19"/>
  </si>
  <si>
    <t>d) 品名の記述のないブランド名やモデルナンバー： “ADIDAS”, “SAMSUNG”, “SEL-FE85.8”　等</t>
    <rPh sb="3" eb="5">
      <t>ヒンメイ</t>
    </rPh>
    <rPh sb="6" eb="8">
      <t>キジュツ</t>
    </rPh>
    <rPh sb="15" eb="16">
      <t>メイ</t>
    </rPh>
    <rPh sb="60" eb="61">
      <t>トウ</t>
    </rPh>
    <phoneticPr fontId="19"/>
  </si>
  <si>
    <t>Description of Goodsへの品名の記入で、以下のような表記は税関で認められません</t>
    <rPh sb="22" eb="24">
      <t>ヒンメイ</t>
    </rPh>
    <rPh sb="25" eb="27">
      <t>キニュウ</t>
    </rPh>
    <rPh sb="29" eb="31">
      <t>イカ</t>
    </rPh>
    <rPh sb="35" eb="37">
      <t>ヒョウキ</t>
    </rPh>
    <rPh sb="38" eb="40">
      <t>ゼイカン</t>
    </rPh>
    <rPh sb="41" eb="42">
      <t>ミト</t>
    </rPh>
    <phoneticPr fontId="19"/>
  </si>
  <si>
    <t>c) 品名の詳細が表されていない：“Sample”, “Other”, “Gift” 等</t>
    <rPh sb="3" eb="5">
      <t>ヒンメイ</t>
    </rPh>
    <rPh sb="6" eb="8">
      <t>ショウサイ</t>
    </rPh>
    <rPh sb="9" eb="10">
      <t>アラワ</t>
    </rPh>
    <rPh sb="43" eb="44">
      <t>ナド</t>
    </rPh>
    <phoneticPr fontId="19"/>
  </si>
  <si>
    <t>輸出許可書、必要に応じてアタッチシート・危険物明細書・事前連絡表等を併せてお送りください</t>
    <rPh sb="0" eb="5">
      <t>ユシュツキョカショ</t>
    </rPh>
    <rPh sb="6" eb="8">
      <t>ヒツヨウ</t>
    </rPh>
    <rPh sb="9" eb="10">
      <t>オウ</t>
    </rPh>
    <rPh sb="20" eb="26">
      <t>キケンブツメイサイショ</t>
    </rPh>
    <rPh sb="27" eb="32">
      <t>ジゼンレンラクヒョウ</t>
    </rPh>
    <rPh sb="32" eb="33">
      <t>トウ</t>
    </rPh>
    <rPh sb="34" eb="35">
      <t>アワ</t>
    </rPh>
    <rPh sb="38" eb="39">
      <t>オク</t>
    </rPh>
    <phoneticPr fontId="19"/>
  </si>
  <si>
    <t>選択</t>
  </si>
  <si>
    <t>Description of Goods 欄への品名に関する注意事項</t>
    <rPh sb="21" eb="22">
      <t>ラン</t>
    </rPh>
    <rPh sb="24" eb="26">
      <t>ヒンメイ</t>
    </rPh>
    <rPh sb="27" eb="28">
      <t>カン</t>
    </rPh>
    <rPh sb="30" eb="34">
      <t>チュウイジコウ</t>
    </rPh>
    <phoneticPr fontId="19"/>
  </si>
  <si>
    <t>ファイルをお送りいただく際は、ファイル名をブッキングナンバーにしてご提出ください</t>
    <rPh sb="6" eb="7">
      <t>オク</t>
    </rPh>
    <rPh sb="12" eb="13">
      <t>サイ</t>
    </rPh>
    <rPh sb="19" eb="20">
      <t>メイ</t>
    </rPh>
    <rPh sb="34" eb="36">
      <t>テイシュツ</t>
    </rPh>
    <phoneticPr fontId="19"/>
  </si>
  <si>
    <t>各国共通</t>
    <rPh sb="0" eb="4">
      <t>カクコクキョウツウ</t>
    </rPh>
    <phoneticPr fontId="19"/>
  </si>
  <si>
    <t>Common to each country</t>
    <phoneticPr fontId="19"/>
  </si>
  <si>
    <t>Cautions on the commodity name of the Description of Goods</t>
    <phoneticPr fontId="19"/>
  </si>
  <si>
    <t>全角文字チェック</t>
    <rPh sb="0" eb="2">
      <t>ゼンカク</t>
    </rPh>
    <rPh sb="2" eb="4">
      <t>モジ</t>
    </rPh>
    <phoneticPr fontId="19"/>
  </si>
  <si>
    <r>
      <rPr>
        <b/>
        <sz val="16"/>
        <color rgb="FF5C63EE"/>
        <rFont val="ＭＳ Ｐゴシック"/>
        <family val="3"/>
        <charset val="128"/>
      </rPr>
      <t xml:space="preserve">ATTACHED{Mark}{Desc} </t>
    </r>
    <r>
      <rPr>
        <b/>
        <sz val="16"/>
        <rFont val="ＭＳ Ｐゴシック"/>
        <family val="3"/>
        <charset val="128"/>
      </rPr>
      <t>シートへの記入について</t>
    </r>
    <rPh sb="26" eb="28">
      <t>キニュウ</t>
    </rPh>
    <phoneticPr fontId="19"/>
  </si>
  <si>
    <r>
      <rPr>
        <b/>
        <i/>
        <sz val="11"/>
        <rFont val="ＭＳ Ｐゴシック"/>
        <family val="3"/>
        <charset val="128"/>
      </rPr>
      <t xml:space="preserve">     AS PER ATTACHED SHEET</t>
    </r>
    <r>
      <rPr>
        <b/>
        <sz val="11"/>
        <rFont val="ＭＳ Ｐゴシック"/>
        <family val="3"/>
        <charset val="128"/>
      </rPr>
      <t xml:space="preserve">  の文言の記入をお願いします</t>
    </r>
    <rPh sb="29" eb="31">
      <t>モンゴン</t>
    </rPh>
    <phoneticPr fontId="19"/>
  </si>
  <si>
    <r>
      <rPr>
        <b/>
        <sz val="11"/>
        <color rgb="FFC00000"/>
        <rFont val="ＭＳ Ｐゴシック"/>
        <family val="3"/>
        <charset val="128"/>
      </rPr>
      <t>　※</t>
    </r>
    <r>
      <rPr>
        <b/>
        <sz val="11"/>
        <color rgb="FF5C63EE"/>
        <rFont val="ＭＳ Ｐゴシック"/>
        <family val="3"/>
        <charset val="128"/>
      </rPr>
      <t xml:space="preserve"> ATTACHED{Mark}{Desc}</t>
    </r>
    <r>
      <rPr>
        <b/>
        <sz val="11"/>
        <rFont val="ＭＳ Ｐゴシック"/>
        <family val="3"/>
        <charset val="128"/>
      </rPr>
      <t xml:space="preserve"> シートへ記入する際は　Marks &amp; Numbers / Description of Goods （該当欄） に </t>
    </r>
    <rPh sb="28" eb="30">
      <t>キニュウ</t>
    </rPh>
    <rPh sb="32" eb="33">
      <t>サイ</t>
    </rPh>
    <rPh sb="75" eb="77">
      <t>ガイトウ</t>
    </rPh>
    <rPh sb="77" eb="78">
      <t>ラン</t>
    </rPh>
    <phoneticPr fontId="19"/>
  </si>
  <si>
    <t>例：CKLU9999887</t>
    <rPh sb="0" eb="1">
      <t>レイ</t>
    </rPh>
    <phoneticPr fontId="19"/>
  </si>
  <si>
    <t>nittsu-kdc_doc@nipponexpress.com</t>
    <phoneticPr fontId="19"/>
  </si>
  <si>
    <t>必ずご対応頂きますよう重ねてお願い申し上げます。</t>
    <rPh sb="0" eb="1">
      <t>カナラ</t>
    </rPh>
    <rPh sb="3" eb="5">
      <t>タイオウ</t>
    </rPh>
    <rPh sb="5" eb="6">
      <t>イタダ</t>
    </rPh>
    <rPh sb="11" eb="12">
      <t>カサ</t>
    </rPh>
    <rPh sb="15" eb="16">
      <t>ネガ</t>
    </rPh>
    <rPh sb="17" eb="18">
      <t>モウ</t>
    </rPh>
    <rPh sb="19" eb="20">
      <t>ア</t>
    </rPh>
    <phoneticPr fontId="19"/>
  </si>
  <si>
    <t>上記2点 ご対応いただけませんと貨物が降りない等のトラブルが発生致します。</t>
    <rPh sb="0" eb="2">
      <t>ジョウキ</t>
    </rPh>
    <rPh sb="3" eb="4">
      <t>テン</t>
    </rPh>
    <rPh sb="6" eb="8">
      <t>タイオウ</t>
    </rPh>
    <rPh sb="16" eb="18">
      <t>カモツ</t>
    </rPh>
    <rPh sb="19" eb="20">
      <t>オ</t>
    </rPh>
    <rPh sb="23" eb="24">
      <t>トウ</t>
    </rPh>
    <rPh sb="30" eb="32">
      <t>ハッセイ</t>
    </rPh>
    <rPh sb="32" eb="33">
      <t>イタ</t>
    </rPh>
    <phoneticPr fontId="19"/>
  </si>
  <si>
    <t>・在来船に関しましては、NO MARKではお受けいたしかねます。必ず現物にMARKを記載のうえ、エクセルフォームにご記入ください。</t>
    <rPh sb="1" eb="3">
      <t>ザイライ</t>
    </rPh>
    <rPh sb="3" eb="4">
      <t>セン</t>
    </rPh>
    <rPh sb="5" eb="6">
      <t>カン</t>
    </rPh>
    <rPh sb="41" eb="42">
      <t>ウ</t>
    </rPh>
    <rPh sb="51" eb="52">
      <t>カナラ</t>
    </rPh>
    <rPh sb="53" eb="55">
      <t>ゲンブツ</t>
    </rPh>
    <rPh sb="61" eb="63">
      <t>キサイキニュウ</t>
    </rPh>
    <phoneticPr fontId="19"/>
  </si>
  <si>
    <t>・検量結果にMARKの記載がない場合には、別途MARKの確認が可能なPACKING LIST等の書類も併せてご送付願います。</t>
    <rPh sb="57" eb="58">
      <t>ネガ</t>
    </rPh>
    <phoneticPr fontId="19"/>
  </si>
  <si>
    <t>※注意事項</t>
    <rPh sb="1" eb="3">
      <t>チュウイ</t>
    </rPh>
    <rPh sb="3" eb="5">
      <t>ジコウ</t>
    </rPh>
    <phoneticPr fontId="19"/>
  </si>
  <si>
    <t>・検量結果にMARKの記載がない場合は、MARKの確認が可能なPACKING LIST（NO MARK不可）</t>
    <rPh sb="1" eb="5">
      <t>ケンリョウケッカ</t>
    </rPh>
    <rPh sb="11" eb="13">
      <t>キサイ</t>
    </rPh>
    <rPh sb="16" eb="18">
      <t>バアイ</t>
    </rPh>
    <rPh sb="25" eb="27">
      <t>カクニン</t>
    </rPh>
    <rPh sb="28" eb="30">
      <t>カノウ</t>
    </rPh>
    <rPh sb="51" eb="53">
      <t>フカ</t>
    </rPh>
    <phoneticPr fontId="19"/>
  </si>
  <si>
    <t>・検量結果（日本海事検定協会発行）</t>
    <rPh sb="14" eb="16">
      <t>ハッコウ</t>
    </rPh>
    <phoneticPr fontId="19"/>
  </si>
  <si>
    <t>・エクセルフォーム（アタッチシートがある場合は併せてご送付ください。）</t>
    <phoneticPr fontId="19"/>
  </si>
  <si>
    <t>カット日の16:00までに書類をご提出願います。</t>
    <rPh sb="13" eb="15">
      <t>ショルイ</t>
    </rPh>
    <rPh sb="17" eb="19">
      <t>テイシュツ</t>
    </rPh>
    <rPh sb="19" eb="20">
      <t>ネガ</t>
    </rPh>
    <phoneticPr fontId="19"/>
  </si>
  <si>
    <t>nittsu-koun@nipponexpress.com</t>
    <phoneticPr fontId="19"/>
  </si>
  <si>
    <t xml:space="preserve">代理店・ステベ </t>
    <phoneticPr fontId="19"/>
  </si>
  <si>
    <t>大阪市住之江区南港中8丁目７番21号</t>
    <rPh sb="0" eb="3">
      <t>オオサカシ</t>
    </rPh>
    <rPh sb="3" eb="6">
      <t>スミノエ</t>
    </rPh>
    <rPh sb="6" eb="7">
      <t>ク</t>
    </rPh>
    <rPh sb="7" eb="10">
      <t>ナンコウナカ</t>
    </rPh>
    <rPh sb="11" eb="13">
      <t>チョウメ</t>
    </rPh>
    <rPh sb="14" eb="15">
      <t>バン</t>
    </rPh>
    <rPh sb="17" eb="18">
      <t>ゴウ</t>
    </rPh>
    <phoneticPr fontId="19"/>
  </si>
  <si>
    <t>日本通運㈱大阪国際輸送支店　南港国際事業所</t>
    <rPh sb="14" eb="16">
      <t>ナンコウ</t>
    </rPh>
    <rPh sb="16" eb="18">
      <t>コクサイ</t>
    </rPh>
    <rPh sb="18" eb="21">
      <t>ジギョウショ</t>
    </rPh>
    <phoneticPr fontId="19"/>
  </si>
  <si>
    <t>kamotsu@gkk.co.jp</t>
    <phoneticPr fontId="19"/>
  </si>
  <si>
    <t>名古屋市港区入船一丁目7番40号</t>
    <rPh sb="0" eb="11">
      <t>ナゴヤシミナトクイリフネイッチョウメ</t>
    </rPh>
    <rPh sb="12" eb="13">
      <t>バン</t>
    </rPh>
    <rPh sb="15" eb="16">
      <t>ゴウ</t>
    </rPh>
    <phoneticPr fontId="19"/>
  </si>
  <si>
    <t>KGS ※</t>
    <phoneticPr fontId="19"/>
  </si>
  <si>
    <t>【書類の流れ】</t>
    <rPh sb="1" eb="3">
      <t>ショルイ</t>
    </rPh>
    <rPh sb="4" eb="5">
      <t>ナガ</t>
    </rPh>
    <phoneticPr fontId="19"/>
  </si>
  <si>
    <t>【必要書類】</t>
    <rPh sb="1" eb="3">
      <t>ヒツヨウ</t>
    </rPh>
    <rPh sb="3" eb="5">
      <t>ショルイ</t>
    </rPh>
    <phoneticPr fontId="19"/>
  </si>
  <si>
    <r>
      <rPr>
        <b/>
        <sz val="11"/>
        <rFont val="ＭＳ ゴシック"/>
        <family val="3"/>
        <charset val="128"/>
      </rPr>
      <t>3</t>
    </r>
    <r>
      <rPr>
        <sz val="11"/>
        <rFont val="ＭＳ ゴシック"/>
        <family val="3"/>
        <charset val="128"/>
      </rPr>
      <t>.メール送信後、S/O NO.をこちらで採番し、返信メールにてS/O NO.をご連絡させていただきます。</t>
    </r>
    <rPh sb="5" eb="7">
      <t>ソウシン</t>
    </rPh>
    <rPh sb="7" eb="8">
      <t>ゴ</t>
    </rPh>
    <rPh sb="21" eb="23">
      <t>サイバン</t>
    </rPh>
    <rPh sb="25" eb="27">
      <t>ヘンシン</t>
    </rPh>
    <rPh sb="41" eb="43">
      <t>レンラク</t>
    </rPh>
    <phoneticPr fontId="19"/>
  </si>
  <si>
    <t>【お問い合わせ先】</t>
    <rPh sb="2" eb="3">
      <t>ト</t>
    </rPh>
    <rPh sb="4" eb="5">
      <t>ア</t>
    </rPh>
    <rPh sb="7" eb="8">
      <t>サキ</t>
    </rPh>
    <phoneticPr fontId="19"/>
  </si>
  <si>
    <t>日本通運（株）京浜港ターミナル支店 ドキュメントチーム</t>
    <rPh sb="0" eb="2">
      <t>ニホン</t>
    </rPh>
    <rPh sb="2" eb="4">
      <t>ツウウン</t>
    </rPh>
    <rPh sb="5" eb="6">
      <t>カブ</t>
    </rPh>
    <rPh sb="7" eb="9">
      <t>ケイヒン</t>
    </rPh>
    <rPh sb="9" eb="10">
      <t>コウ</t>
    </rPh>
    <rPh sb="14" eb="16">
      <t>シテン</t>
    </rPh>
    <phoneticPr fontId="19"/>
  </si>
  <si>
    <t>EMAIL:</t>
    <phoneticPr fontId="19"/>
  </si>
  <si>
    <t>横浜港</t>
    <rPh sb="0" eb="3">
      <t>ヨコハマコウ</t>
    </rPh>
    <phoneticPr fontId="19"/>
  </si>
  <si>
    <t>FAX送信先　B-2港栄作業　FAX NO.:045-621-3976</t>
    <rPh sb="3" eb="5">
      <t>ソウシン</t>
    </rPh>
    <rPh sb="5" eb="6">
      <t>サキ</t>
    </rPh>
    <rPh sb="10" eb="11">
      <t>コウ</t>
    </rPh>
    <rPh sb="11" eb="12">
      <t>エイ</t>
    </rPh>
    <rPh sb="12" eb="14">
      <t>サギョウ</t>
    </rPh>
    <phoneticPr fontId="19"/>
  </si>
  <si>
    <t>名古屋港</t>
    <rPh sb="0" eb="3">
      <t>ナゴヤ</t>
    </rPh>
    <rPh sb="3" eb="4">
      <t>コウ</t>
    </rPh>
    <phoneticPr fontId="19"/>
  </si>
  <si>
    <t>カット日の15:00までに書類をご提出願います。</t>
    <rPh sb="13" eb="15">
      <t>ショルイ</t>
    </rPh>
    <rPh sb="17" eb="19">
      <t>テイシュツ</t>
    </rPh>
    <rPh sb="19" eb="20">
      <t>ネガ</t>
    </rPh>
    <phoneticPr fontId="19"/>
  </si>
  <si>
    <t>・検量結果（日本海事検定協会発行）</t>
    <rPh sb="1" eb="5">
      <t>ケンリョウケッカ</t>
    </rPh>
    <rPh sb="6" eb="14">
      <t>ニホンカイジケンテイキョウカイ</t>
    </rPh>
    <rPh sb="14" eb="16">
      <t>ハッコウ</t>
    </rPh>
    <phoneticPr fontId="19"/>
  </si>
  <si>
    <t>※万が一間に合わない場合は、必ずご一報いただけますようお願いします。</t>
    <rPh sb="1" eb="2">
      <t>マン</t>
    </rPh>
    <rPh sb="3" eb="4">
      <t>イチ</t>
    </rPh>
    <rPh sb="4" eb="5">
      <t>マ</t>
    </rPh>
    <rPh sb="6" eb="7">
      <t>ア</t>
    </rPh>
    <rPh sb="10" eb="12">
      <t>バアイ</t>
    </rPh>
    <rPh sb="14" eb="15">
      <t>カナラ</t>
    </rPh>
    <rPh sb="17" eb="19">
      <t>イッポウ</t>
    </rPh>
    <rPh sb="28" eb="29">
      <t>ネガ</t>
    </rPh>
    <phoneticPr fontId="19"/>
  </si>
  <si>
    <r>
      <t>※件名に、</t>
    </r>
    <r>
      <rPr>
        <b/>
        <sz val="11"/>
        <rFont val="ＭＳ ゴシック"/>
        <family val="3"/>
        <charset val="128"/>
      </rPr>
      <t>船積み本船名</t>
    </r>
    <r>
      <rPr>
        <sz val="11"/>
        <rFont val="ＭＳ ゴシック"/>
        <family val="3"/>
        <charset val="128"/>
      </rPr>
      <t>/</t>
    </r>
    <r>
      <rPr>
        <b/>
        <sz val="11"/>
        <rFont val="ＭＳ ゴシック"/>
        <family val="3"/>
        <charset val="128"/>
      </rPr>
      <t>VOYAGE NO.</t>
    </r>
    <r>
      <rPr>
        <sz val="11"/>
        <rFont val="ＭＳ ゴシック"/>
        <family val="3"/>
        <charset val="128"/>
      </rPr>
      <t>/</t>
    </r>
    <r>
      <rPr>
        <b/>
        <sz val="11"/>
        <rFont val="ＭＳ ゴシック"/>
        <family val="3"/>
        <charset val="128"/>
      </rPr>
      <t>BOOKING NO.</t>
    </r>
    <r>
      <rPr>
        <sz val="11"/>
        <rFont val="ＭＳ ゴシック"/>
        <family val="3"/>
        <charset val="128"/>
      </rPr>
      <t>を記載してください。</t>
    </r>
    <rPh sb="1" eb="3">
      <t>ケンメイ</t>
    </rPh>
    <rPh sb="5" eb="7">
      <t>フナヅ</t>
    </rPh>
    <rPh sb="8" eb="10">
      <t>ホンセン</t>
    </rPh>
    <rPh sb="10" eb="11">
      <t>メイ</t>
    </rPh>
    <rPh sb="35" eb="37">
      <t>キサイ</t>
    </rPh>
    <phoneticPr fontId="19"/>
  </si>
  <si>
    <r>
      <rPr>
        <b/>
        <sz val="11"/>
        <rFont val="ＭＳ ゴシック"/>
        <family val="3"/>
        <charset val="128"/>
      </rPr>
      <t>1.</t>
    </r>
    <r>
      <rPr>
        <sz val="11"/>
        <rFont val="ＭＳ ゴシック"/>
        <family val="3"/>
        <charset val="128"/>
      </rPr>
      <t>エクセルフォーム（BL_instruction) に必要事項を入力してください。</t>
    </r>
    <phoneticPr fontId="19"/>
  </si>
  <si>
    <t>TEL: 052-652-2181　FAX: 052-651-5168</t>
    <phoneticPr fontId="19"/>
  </si>
  <si>
    <r>
      <rPr>
        <b/>
        <sz val="11"/>
        <rFont val="ＭＳ ゴシック"/>
        <family val="3"/>
        <charset val="128"/>
      </rPr>
      <t>2.</t>
    </r>
    <r>
      <rPr>
        <sz val="11"/>
        <rFont val="ＭＳ ゴシック"/>
        <family val="3"/>
        <charset val="128"/>
      </rPr>
      <t>必要書類を添付し、下記アドレスにメール添付してください。（件名にブッキングNO.／本船名記載）</t>
    </r>
    <phoneticPr fontId="19"/>
  </si>
  <si>
    <t>【訂正について】</t>
    <rPh sb="1" eb="3">
      <t>テイセイ</t>
    </rPh>
    <phoneticPr fontId="19"/>
  </si>
  <si>
    <t>もどる</t>
    <phoneticPr fontId="19"/>
  </si>
  <si>
    <t>大阪港</t>
    <rPh sb="0" eb="2">
      <t>オオサカ</t>
    </rPh>
    <rPh sb="2" eb="3">
      <t>コウ</t>
    </rPh>
    <phoneticPr fontId="19"/>
  </si>
  <si>
    <t>・危険品の場合は危険物・有害物事前連絡表(和文)・危険物明細書(英文)を分けてご送付下さい。</t>
    <rPh sb="1" eb="3">
      <t>キケン</t>
    </rPh>
    <rPh sb="3" eb="4">
      <t>ヒン</t>
    </rPh>
    <rPh sb="5" eb="7">
      <t>バアイ</t>
    </rPh>
    <rPh sb="21" eb="23">
      <t>ワブン</t>
    </rPh>
    <rPh sb="25" eb="31">
      <t>キケンブツメイサイショ</t>
    </rPh>
    <rPh sb="32" eb="34">
      <t>エイブン</t>
    </rPh>
    <rPh sb="36" eb="37">
      <t>ワ</t>
    </rPh>
    <phoneticPr fontId="19"/>
  </si>
  <si>
    <r>
      <rPr>
        <b/>
        <sz val="11"/>
        <rFont val="ＭＳ ゴシック"/>
        <family val="3"/>
        <charset val="128"/>
      </rPr>
      <t>3.</t>
    </r>
    <r>
      <rPr>
        <sz val="11"/>
        <rFont val="ＭＳ ゴシック"/>
        <family val="3"/>
        <charset val="128"/>
      </rPr>
      <t>必要書類を添付し、下記アドレスにメール添付してください。（件名にブッキングNO.／本船名記載）</t>
    </r>
    <phoneticPr fontId="19"/>
  </si>
  <si>
    <r>
      <t>※件名に、</t>
    </r>
    <r>
      <rPr>
        <b/>
        <sz val="11"/>
        <rFont val="ＭＳ ゴシック"/>
        <family val="3"/>
        <charset val="128"/>
      </rPr>
      <t>船積み本船名</t>
    </r>
    <r>
      <rPr>
        <sz val="11"/>
        <rFont val="ＭＳ ゴシック"/>
        <family val="3"/>
        <charset val="128"/>
      </rPr>
      <t>/</t>
    </r>
    <r>
      <rPr>
        <b/>
        <sz val="11"/>
        <rFont val="ＭＳ ゴシック"/>
        <family val="3"/>
        <charset val="128"/>
      </rPr>
      <t>VOYAGE NO.</t>
    </r>
    <r>
      <rPr>
        <sz val="11"/>
        <rFont val="ＭＳ ゴシック"/>
        <family val="3"/>
        <charset val="128"/>
      </rPr>
      <t>/</t>
    </r>
    <r>
      <rPr>
        <b/>
        <sz val="11"/>
        <rFont val="ＭＳ ゴシック"/>
        <family val="3"/>
        <charset val="128"/>
      </rPr>
      <t>BOOKING NO./持ち込み方法</t>
    </r>
    <r>
      <rPr>
        <sz val="11"/>
        <rFont val="ＭＳ ゴシック"/>
        <family val="3"/>
        <charset val="128"/>
      </rPr>
      <t>を記載してください。</t>
    </r>
    <rPh sb="1" eb="3">
      <t>ケンメイ</t>
    </rPh>
    <rPh sb="5" eb="7">
      <t>フナヅ</t>
    </rPh>
    <rPh sb="8" eb="10">
      <t>ホンセン</t>
    </rPh>
    <rPh sb="10" eb="11">
      <t>メイ</t>
    </rPh>
    <rPh sb="35" eb="36">
      <t>モ</t>
    </rPh>
    <rPh sb="37" eb="38">
      <t>コ</t>
    </rPh>
    <rPh sb="39" eb="41">
      <t>ホウホウ</t>
    </rPh>
    <rPh sb="42" eb="44">
      <t>キサイ</t>
    </rPh>
    <phoneticPr fontId="19"/>
  </si>
  <si>
    <t>宛先：</t>
    <rPh sb="0" eb="2">
      <t>アテサキ</t>
    </rPh>
    <phoneticPr fontId="19"/>
  </si>
  <si>
    <t>宛先:</t>
    <rPh sb="0" eb="2">
      <t>アテサキ</t>
    </rPh>
    <phoneticPr fontId="19"/>
  </si>
  <si>
    <r>
      <rPr>
        <b/>
        <sz val="11"/>
        <rFont val="ＭＳ ゴシック"/>
        <family val="3"/>
        <charset val="128"/>
      </rPr>
      <t>4.</t>
    </r>
    <r>
      <rPr>
        <sz val="11"/>
        <rFont val="ＭＳ ゴシック"/>
        <family val="3"/>
        <charset val="128"/>
      </rPr>
      <t>メールを送信していただいた後S/O NO.を採番し、返信メールにてS/O NO.をお知らせいたします。</t>
    </r>
    <rPh sb="6" eb="8">
      <t>ソウシン</t>
    </rPh>
    <rPh sb="15" eb="16">
      <t>アト</t>
    </rPh>
    <rPh sb="24" eb="26">
      <t>サイバン</t>
    </rPh>
    <rPh sb="28" eb="30">
      <t>ヘンシン</t>
    </rPh>
    <phoneticPr fontId="19"/>
  </si>
  <si>
    <r>
      <rPr>
        <b/>
        <sz val="11"/>
        <rFont val="ＭＳ ゴシック"/>
        <family val="3"/>
        <charset val="128"/>
      </rPr>
      <t>5.</t>
    </r>
    <r>
      <rPr>
        <sz val="11"/>
        <rFont val="ＭＳ ゴシック"/>
        <family val="3"/>
        <charset val="128"/>
      </rPr>
      <t xml:space="preserve"> 4.の返信メールを受信された後、</t>
    </r>
    <rPh sb="6" eb="8">
      <t>ヘンシン</t>
    </rPh>
    <rPh sb="12" eb="14">
      <t>ジュシン</t>
    </rPh>
    <rPh sb="17" eb="18">
      <t>アト</t>
    </rPh>
    <phoneticPr fontId="19"/>
  </si>
  <si>
    <t xml:space="preserve"> ・日通TRSをご利用の方はこれにて手続き終了です。</t>
    <rPh sb="2" eb="4">
      <t>ニッツウ</t>
    </rPh>
    <rPh sb="9" eb="11">
      <t>リヨウ</t>
    </rPh>
    <rPh sb="12" eb="13">
      <t>カタ</t>
    </rPh>
    <rPh sb="18" eb="20">
      <t>テツヅ</t>
    </rPh>
    <rPh sb="21" eb="23">
      <t>シュウリョウ</t>
    </rPh>
    <phoneticPr fontId="19"/>
  </si>
  <si>
    <t xml:space="preserve"> ・鴻池TRSをご利用の方はS/O NO.入りSHIPPING ORDER, MATE'S RECEIPT, MATE'S RECEIPT COPYを出力していただき、</t>
    <rPh sb="2" eb="4">
      <t>コウノイケ</t>
    </rPh>
    <rPh sb="9" eb="11">
      <t>リヨウ</t>
    </rPh>
    <rPh sb="12" eb="13">
      <t>カタ</t>
    </rPh>
    <rPh sb="21" eb="22">
      <t>イ</t>
    </rPh>
    <rPh sb="75" eb="77">
      <t>シュツリョク</t>
    </rPh>
    <phoneticPr fontId="19"/>
  </si>
  <si>
    <t xml:space="preserve"> ・艀/GO-DOWNをご利用の方はS/O NO.入りSHIPPING ORDER, MATE'S RECEIPT, MATE'S RECEIPT COPYを出力していただき、</t>
    <rPh sb="2" eb="3">
      <t>ハシケ</t>
    </rPh>
    <rPh sb="13" eb="15">
      <t>リヨウ</t>
    </rPh>
    <rPh sb="16" eb="17">
      <t>カタ</t>
    </rPh>
    <phoneticPr fontId="19"/>
  </si>
  <si>
    <t>貨物搬入の際、船長/ドライバーへ持参させていただきますようお願いします。</t>
  </si>
  <si>
    <t>・SLIP（ある場合）</t>
    <rPh sb="8" eb="10">
      <t>バアイ</t>
    </rPh>
    <phoneticPr fontId="19"/>
  </si>
  <si>
    <t>一度転送したS/Oを訂正する場合、件名に船積み本船/Voyage No./SO No.を記載していただき、</t>
    <rPh sb="14" eb="16">
      <t>バアイ</t>
    </rPh>
    <phoneticPr fontId="19"/>
  </si>
  <si>
    <t>日通TRS（搬入場所NACCS CODE: 4IDB1）</t>
    <rPh sb="0" eb="2">
      <t>ニッツウ</t>
    </rPh>
    <phoneticPr fontId="19"/>
  </si>
  <si>
    <t>TEL: 06-6615-8540  FAX: 06-6615-8710</t>
    <phoneticPr fontId="19"/>
  </si>
  <si>
    <t xml:space="preserve">MAIL: </t>
    <phoneticPr fontId="19"/>
  </si>
  <si>
    <t>TEL: 06-6612-4811  FAX: 06-6612-6781</t>
    <phoneticPr fontId="19"/>
  </si>
  <si>
    <t>五洋海運(株)　港務部貨物課</t>
    <rPh sb="4" eb="7">
      <t>カブシキガイシャ</t>
    </rPh>
    <phoneticPr fontId="19"/>
  </si>
  <si>
    <t>在来船注意事項</t>
    <phoneticPr fontId="19"/>
  </si>
  <si>
    <t>（例）SKY GLORY / V.1609W /NG1234567 / 日通TRS</t>
    <rPh sb="1" eb="2">
      <t>レイ</t>
    </rPh>
    <rPh sb="36" eb="38">
      <t>ニッツウ</t>
    </rPh>
    <phoneticPr fontId="19"/>
  </si>
  <si>
    <t>（例）SKY GLORY / V.1317W /OS1234567 / 日通TRS</t>
    <rPh sb="1" eb="2">
      <t>レイ</t>
    </rPh>
    <rPh sb="36" eb="38">
      <t>ニッツウ</t>
    </rPh>
    <phoneticPr fontId="19"/>
  </si>
  <si>
    <t>神戸港</t>
    <rPh sb="0" eb="2">
      <t>コウベ</t>
    </rPh>
    <rPh sb="2" eb="3">
      <t>コウ</t>
    </rPh>
    <phoneticPr fontId="19"/>
  </si>
  <si>
    <t>カット日の12:00までに書類をご提出願います。</t>
    <rPh sb="13" eb="15">
      <t>ショルイ</t>
    </rPh>
    <rPh sb="17" eb="19">
      <t>テイシュツ</t>
    </rPh>
    <rPh sb="19" eb="20">
      <t>ネガ</t>
    </rPh>
    <phoneticPr fontId="19"/>
  </si>
  <si>
    <t>日本通運(株)　大阪国際輸送支店　港運代理店グループ</t>
    <rPh sb="4" eb="7">
      <t>カブシキガイシャ</t>
    </rPh>
    <phoneticPr fontId="19"/>
  </si>
  <si>
    <t>三菱倉庫(株)　神戸支店　港運事業課　代理店チーム</t>
    <rPh sb="0" eb="4">
      <t>ミツビシソウコ</t>
    </rPh>
    <rPh sb="4" eb="7">
      <t>カブシキガイシャ</t>
    </rPh>
    <rPh sb="8" eb="10">
      <t>コウベ</t>
    </rPh>
    <rPh sb="13" eb="15">
      <t>コウウン</t>
    </rPh>
    <rPh sb="15" eb="17">
      <t>ジギョウ</t>
    </rPh>
    <rPh sb="17" eb="18">
      <t>カ</t>
    </rPh>
    <rPh sb="19" eb="22">
      <t>ダイリテン</t>
    </rPh>
    <phoneticPr fontId="19"/>
  </si>
  <si>
    <t>mlcukb-ckl@mitsubishi-logistics.co.jp</t>
    <phoneticPr fontId="19"/>
  </si>
  <si>
    <t>・エクセルフォーム（BL_instruction)（アタッチシートがある場合は併せてご送付下さい。）</t>
    <rPh sb="36" eb="38">
      <t>バアイ</t>
    </rPh>
    <rPh sb="39" eb="40">
      <t>アワ</t>
    </rPh>
    <rPh sb="43" eb="45">
      <t>ソウフ</t>
    </rPh>
    <rPh sb="45" eb="46">
      <t>クダ</t>
    </rPh>
    <phoneticPr fontId="19"/>
  </si>
  <si>
    <t>出力していただき、検量結果、またはPACKING LISTも併せて三菱TRSまで持参していただきますようお願いします。</t>
    <rPh sb="9" eb="13">
      <t>ケンリョウケッカ</t>
    </rPh>
    <rPh sb="30" eb="31">
      <t>アワ</t>
    </rPh>
    <rPh sb="33" eb="35">
      <t>ミツビシ</t>
    </rPh>
    <rPh sb="40" eb="42">
      <t>ジサン</t>
    </rPh>
    <rPh sb="53" eb="54">
      <t>ネガ</t>
    </rPh>
    <phoneticPr fontId="19"/>
  </si>
  <si>
    <t xml:space="preserve"> ・三菱TRSをご利用の方は、S/O NO.採番後、S/O NO.入りSHIPPING ORDER、MATE'S RECEIPT、MATE'S RECEIPT COPYを</t>
    <rPh sb="2" eb="4">
      <t>ミツビシ</t>
    </rPh>
    <rPh sb="9" eb="11">
      <t>リヨウ</t>
    </rPh>
    <rPh sb="12" eb="13">
      <t>カタ</t>
    </rPh>
    <rPh sb="22" eb="25">
      <t>サイバンゴ</t>
    </rPh>
    <rPh sb="33" eb="34">
      <t>イ</t>
    </rPh>
    <phoneticPr fontId="19"/>
  </si>
  <si>
    <t xml:space="preserve"> ・艀/GO-DOWNをご利用の方はS/O NO.入りSHIPPING ORDER、MATE'S RECEIPT、MATE'S RECEIPT COPYを出力していただき、</t>
    <rPh sb="2" eb="3">
      <t>ハシケ</t>
    </rPh>
    <rPh sb="13" eb="15">
      <t>リヨウ</t>
    </rPh>
    <rPh sb="16" eb="17">
      <t>カタ</t>
    </rPh>
    <phoneticPr fontId="19"/>
  </si>
  <si>
    <t>貨物搬入の際、船長/ドライバーへ持参させていただきますようお願いします。</t>
    <phoneticPr fontId="19"/>
  </si>
  <si>
    <t>三菱倉庫(株)　神戸支店　港運事業課　代理店チーム</t>
    <rPh sb="0" eb="4">
      <t>ミツビシソウコ</t>
    </rPh>
    <rPh sb="4" eb="7">
      <t>カブシキガイシャ</t>
    </rPh>
    <rPh sb="8" eb="12">
      <t>コウベシテン</t>
    </rPh>
    <rPh sb="13" eb="18">
      <t>コウウンジギョウカ</t>
    </rPh>
    <rPh sb="19" eb="22">
      <t>ダイリテン</t>
    </rPh>
    <phoneticPr fontId="19"/>
  </si>
  <si>
    <t>神戸市東灘区向陽町西6丁目4号</t>
    <rPh sb="0" eb="3">
      <t>コウベシ</t>
    </rPh>
    <rPh sb="3" eb="6">
      <t>ヒガシナダク</t>
    </rPh>
    <rPh sb="6" eb="9">
      <t>コウヨウチョウ</t>
    </rPh>
    <rPh sb="9" eb="10">
      <t>ニシ</t>
    </rPh>
    <rPh sb="10" eb="15">
      <t>ロクチョウメヨンゴウ</t>
    </rPh>
    <phoneticPr fontId="19"/>
  </si>
  <si>
    <t>TEL: 078-857-3492  FAX: 078-857-0562</t>
    <phoneticPr fontId="19"/>
  </si>
  <si>
    <t>三菱倉庫TRS（搬入場所NACCS CODE: 3DDF1）</t>
    <rPh sb="0" eb="4">
      <t>ミツビシソウコ</t>
    </rPh>
    <phoneticPr fontId="19"/>
  </si>
  <si>
    <t>三菱倉庫(株)　神戸支店　新港営業所　摩耶事務所</t>
    <rPh sb="0" eb="4">
      <t>ミツビシソウコ</t>
    </rPh>
    <rPh sb="4" eb="7">
      <t>カブシキガイシャ</t>
    </rPh>
    <rPh sb="8" eb="12">
      <t>コウベシテン</t>
    </rPh>
    <rPh sb="13" eb="18">
      <t>シンコウエイギョウショ</t>
    </rPh>
    <rPh sb="19" eb="24">
      <t>マヤジムショ</t>
    </rPh>
    <phoneticPr fontId="19"/>
  </si>
  <si>
    <t>神戸市灘区摩耶埠頭1番　A上屋</t>
    <rPh sb="0" eb="3">
      <t>コウベシ</t>
    </rPh>
    <rPh sb="3" eb="5">
      <t>ナダク</t>
    </rPh>
    <rPh sb="5" eb="7">
      <t>マヤ</t>
    </rPh>
    <rPh sb="7" eb="9">
      <t>フトウ</t>
    </rPh>
    <rPh sb="10" eb="11">
      <t>バン</t>
    </rPh>
    <rPh sb="13" eb="15">
      <t>ウワヤ</t>
    </rPh>
    <phoneticPr fontId="19"/>
  </si>
  <si>
    <t>TEL: 078-881-5231  FAX: 078-801-3815</t>
    <phoneticPr fontId="19"/>
  </si>
  <si>
    <t>門司港</t>
    <rPh sb="0" eb="2">
      <t>モジ</t>
    </rPh>
    <rPh sb="2" eb="3">
      <t>コウ</t>
    </rPh>
    <phoneticPr fontId="19"/>
  </si>
  <si>
    <t>・エクセルフォーム（BL_instruction)はCK MARITIMEウェブサイトから入手可能ですが、下記三菱倉庫メールアドレスに、</t>
    <rPh sb="45" eb="49">
      <t>ニュウシュカノウ</t>
    </rPh>
    <rPh sb="53" eb="55">
      <t>カキ</t>
    </rPh>
    <rPh sb="55" eb="59">
      <t>ミツビシソウコ</t>
    </rPh>
    <phoneticPr fontId="19"/>
  </si>
  <si>
    <t>・PACKING LIST</t>
    <phoneticPr fontId="19"/>
  </si>
  <si>
    <t>・エクセルフォーム（BL_instruction)（アタッチシートがある場合は併せてご送付下さい。）</t>
    <phoneticPr fontId="19"/>
  </si>
  <si>
    <r>
      <rPr>
        <b/>
        <sz val="11"/>
        <rFont val="ＭＳ ゴシック"/>
        <family val="3"/>
        <charset val="128"/>
      </rPr>
      <t>2.</t>
    </r>
    <r>
      <rPr>
        <sz val="11"/>
        <rFont val="ＭＳ ゴシック"/>
        <family val="3"/>
        <charset val="128"/>
      </rPr>
      <t>エクセルフォームのファイル名をブッキングナンバーに変えて下さい。（例：MO9998877.xlsx）</t>
    </r>
    <phoneticPr fontId="19"/>
  </si>
  <si>
    <r>
      <rPr>
        <b/>
        <sz val="11"/>
        <rFont val="ＭＳ ゴシック"/>
        <family val="3"/>
        <charset val="128"/>
      </rPr>
      <t>2.</t>
    </r>
    <r>
      <rPr>
        <sz val="11"/>
        <rFont val="ＭＳ ゴシック"/>
        <family val="3"/>
        <charset val="128"/>
      </rPr>
      <t>エクセルフォームのファイル名をブッキングナンバーに変えて下さい。（例：OS9998877.xlsx）</t>
    </r>
    <phoneticPr fontId="19"/>
  </si>
  <si>
    <t>門菱港運(株)　港運部　港運課</t>
    <rPh sb="0" eb="4">
      <t>モンリョウコウウン</t>
    </rPh>
    <rPh sb="4" eb="7">
      <t>カブシキガイシャ</t>
    </rPh>
    <rPh sb="8" eb="11">
      <t>コウウンブ</t>
    </rPh>
    <rPh sb="12" eb="14">
      <t>コウウン</t>
    </rPh>
    <rPh sb="14" eb="15">
      <t>カ</t>
    </rPh>
    <phoneticPr fontId="19"/>
  </si>
  <si>
    <t>ck-agent@monryo.co.jp, k.ishihara@monryo.co.jp</t>
    <phoneticPr fontId="19"/>
  </si>
  <si>
    <t>（クリックで各港の注意事項へジャンプします）</t>
    <rPh sb="6" eb="8">
      <t>カクミナト</t>
    </rPh>
    <rPh sb="9" eb="13">
      <t>チュウイジコウ</t>
    </rPh>
    <phoneticPr fontId="19"/>
  </si>
  <si>
    <t>名古屋 (NAGOYA)</t>
    <rPh sb="0" eb="3">
      <t>ナゴヤ</t>
    </rPh>
    <phoneticPr fontId="19"/>
  </si>
  <si>
    <t>大阪 (OSAKA)</t>
    <rPh sb="0" eb="2">
      <t>オオサカ</t>
    </rPh>
    <phoneticPr fontId="19"/>
  </si>
  <si>
    <t>神戸 (KOBE)</t>
    <rPh sb="0" eb="2">
      <t>コウベ</t>
    </rPh>
    <phoneticPr fontId="19"/>
  </si>
  <si>
    <t>門司 (MOJI)</t>
    <rPh sb="0" eb="2">
      <t>モジ</t>
    </rPh>
    <phoneticPr fontId="19"/>
  </si>
  <si>
    <t>CK LINE</t>
    <phoneticPr fontId="19"/>
  </si>
  <si>
    <t>港別 在来船注意事項</t>
    <rPh sb="0" eb="2">
      <t>ミナトベツ</t>
    </rPh>
    <rPh sb="3" eb="6">
      <t>ザイライセン</t>
    </rPh>
    <phoneticPr fontId="19"/>
  </si>
  <si>
    <t>横浜 (YOKOHAMA)</t>
    <rPh sb="0" eb="2">
      <t>ヨコハマ</t>
    </rPh>
    <phoneticPr fontId="19"/>
  </si>
  <si>
    <t>メール件名に船積み本船/Voyage No./SO No.を記載していただき、</t>
    <phoneticPr fontId="19"/>
  </si>
  <si>
    <t>カット経過後の訂正につきましてはL/Gを差入れていただくことになりますので、B/L発行元へお問い合わせ下さい。</t>
    <rPh sb="3" eb="6">
      <t>ケイカゴ</t>
    </rPh>
    <phoneticPr fontId="19"/>
  </si>
  <si>
    <r>
      <t>メールの件名を　</t>
    </r>
    <r>
      <rPr>
        <b/>
        <sz val="11"/>
        <rFont val="ＭＳ ゴシック"/>
        <family val="3"/>
        <charset val="128"/>
      </rPr>
      <t>船積み本船名/VOYAGE NO./BOOKING NO.　</t>
    </r>
    <r>
      <rPr>
        <sz val="11"/>
        <rFont val="ＭＳ ゴシック"/>
        <family val="3"/>
        <charset val="128"/>
      </rPr>
      <t>にしていただき、</t>
    </r>
    <rPh sb="13" eb="14">
      <t>メイ</t>
    </rPh>
    <phoneticPr fontId="19"/>
  </si>
  <si>
    <r>
      <t>メールの件名を　</t>
    </r>
    <r>
      <rPr>
        <b/>
        <sz val="11"/>
        <rFont val="ＭＳ ゴシック"/>
        <family val="3"/>
        <charset val="128"/>
      </rPr>
      <t>船積み本船名/VOYAGE NO./SO NO.　</t>
    </r>
    <r>
      <rPr>
        <sz val="11"/>
        <rFont val="ＭＳ ゴシック"/>
        <family val="3"/>
        <charset val="128"/>
      </rPr>
      <t>にしていただき、</t>
    </r>
    <rPh sb="13" eb="14">
      <t>メイ</t>
    </rPh>
    <phoneticPr fontId="19"/>
  </si>
  <si>
    <r>
      <rPr>
        <b/>
        <sz val="11"/>
        <rFont val="ＭＳ ゴシック"/>
        <family val="3"/>
        <charset val="128"/>
      </rPr>
      <t>2.</t>
    </r>
    <r>
      <rPr>
        <sz val="11"/>
        <rFont val="ＭＳ ゴシック"/>
        <family val="3"/>
        <charset val="128"/>
      </rPr>
      <t>エクセルフォームのファイル名をブッキングナンバーに変えて下さい。（例：YO9998877.xlsx）</t>
    </r>
    <phoneticPr fontId="19"/>
  </si>
  <si>
    <r>
      <t>・危険品書類は</t>
    </r>
    <r>
      <rPr>
        <u/>
        <sz val="11"/>
        <color rgb="FFFF0000"/>
        <rFont val="ＭＳ ゴシック"/>
        <family val="3"/>
        <charset val="128"/>
      </rPr>
      <t>カット日前日の午前中</t>
    </r>
    <r>
      <rPr>
        <sz val="11"/>
        <color rgb="FFFF0000"/>
        <rFont val="ＭＳ ゴシック"/>
        <family val="3"/>
        <charset val="128"/>
      </rPr>
      <t>までに提出をお願いします。</t>
    </r>
    <rPh sb="1" eb="6">
      <t>キケンヒンショルイ</t>
    </rPh>
    <rPh sb="10" eb="13">
      <t>ビゼンジツ</t>
    </rPh>
    <rPh sb="14" eb="17">
      <t>ゴゼンチュウ</t>
    </rPh>
    <rPh sb="20" eb="22">
      <t>テイシュツ</t>
    </rPh>
    <rPh sb="24" eb="25">
      <t>ネガ</t>
    </rPh>
    <phoneticPr fontId="19"/>
  </si>
  <si>
    <r>
      <t>・危険品書類は</t>
    </r>
    <r>
      <rPr>
        <u/>
        <sz val="11"/>
        <color rgb="FFFF0000"/>
        <rFont val="ＭＳ ゴシック"/>
        <family val="3"/>
        <charset val="128"/>
      </rPr>
      <t>入港日前日の午前中</t>
    </r>
    <r>
      <rPr>
        <sz val="11"/>
        <color rgb="FFFF0000"/>
        <rFont val="ＭＳ ゴシック"/>
        <family val="3"/>
        <charset val="128"/>
      </rPr>
      <t>までに提出をお願いします。</t>
    </r>
    <rPh sb="1" eb="6">
      <t>キケンヒンショルイ</t>
    </rPh>
    <rPh sb="7" eb="12">
      <t>ニュウコウビゼンジツ</t>
    </rPh>
    <rPh sb="13" eb="16">
      <t>ゴゼンチュウ</t>
    </rPh>
    <rPh sb="19" eb="21">
      <t>テイシュツ</t>
    </rPh>
    <rPh sb="23" eb="24">
      <t>ネガ</t>
    </rPh>
    <phoneticPr fontId="19"/>
  </si>
  <si>
    <t>日本通運(株)　大阪国際輸送支店　港運代理店グループ</t>
    <rPh sb="4" eb="7">
      <t>カブシキガイシャ</t>
    </rPh>
    <rPh sb="17" eb="19">
      <t>コウウン</t>
    </rPh>
    <rPh sb="19" eb="22">
      <t>ダイリテン</t>
    </rPh>
    <phoneticPr fontId="19"/>
  </si>
  <si>
    <t>門菱港運(株)　港運部　代理店課</t>
    <rPh sb="0" eb="4">
      <t>モンリョウコウウン</t>
    </rPh>
    <rPh sb="4" eb="7">
      <t>カブシキガイシャ</t>
    </rPh>
    <rPh sb="8" eb="11">
      <t>コウウンブ</t>
    </rPh>
    <rPh sb="12" eb="15">
      <t>ダイリテン</t>
    </rPh>
    <rPh sb="15" eb="16">
      <t>カ</t>
    </rPh>
    <phoneticPr fontId="19"/>
  </si>
  <si>
    <t>TEL: 093-331-3038  FAX: 093-331-2929</t>
    <phoneticPr fontId="19"/>
  </si>
  <si>
    <t>代理店</t>
    <phoneticPr fontId="19"/>
  </si>
  <si>
    <t>エクセルフォーム中の訂正箇所の左のセルに数字（1、2、3、…）を記入してください。</t>
    <rPh sb="8" eb="9">
      <t>チュウ</t>
    </rPh>
    <rPh sb="10" eb="14">
      <t>テイセイカショ</t>
    </rPh>
    <rPh sb="15" eb="16">
      <t>ヒダリ</t>
    </rPh>
    <rPh sb="20" eb="22">
      <t>スウジ</t>
    </rPh>
    <rPh sb="32" eb="34">
      <t>キニュウ</t>
    </rPh>
    <phoneticPr fontId="19"/>
  </si>
  <si>
    <t>門司港運(株)</t>
    <rPh sb="0" eb="4">
      <t>モジコウウン</t>
    </rPh>
    <rPh sb="4" eb="7">
      <t>カブシキガイシャ</t>
    </rPh>
    <phoneticPr fontId="19"/>
  </si>
  <si>
    <t>北九州市門司区太刀浦海岸　太刀浦第一コンテナターミナル管理棟事務所3F</t>
    <rPh sb="0" eb="4">
      <t>キタキュウシュウシ</t>
    </rPh>
    <rPh sb="4" eb="7">
      <t>モジク</t>
    </rPh>
    <rPh sb="7" eb="10">
      <t>タチノウラ</t>
    </rPh>
    <rPh sb="10" eb="12">
      <t>カイガン</t>
    </rPh>
    <rPh sb="13" eb="18">
      <t>タチウラダイイチ</t>
    </rPh>
    <rPh sb="27" eb="33">
      <t>カンリトウジムショ</t>
    </rPh>
    <phoneticPr fontId="19"/>
  </si>
  <si>
    <t>北九州市門司区太刀浦海岸60-3　市営4号上屋</t>
    <rPh sb="0" eb="4">
      <t>キタキュウシュウシ</t>
    </rPh>
    <rPh sb="4" eb="7">
      <t>モジク</t>
    </rPh>
    <rPh sb="7" eb="10">
      <t>タチウラ</t>
    </rPh>
    <rPh sb="10" eb="12">
      <t>カイガン</t>
    </rPh>
    <rPh sb="17" eb="19">
      <t>シエイ</t>
    </rPh>
    <rPh sb="20" eb="21">
      <t>ゴウ</t>
    </rPh>
    <rPh sb="21" eb="23">
      <t>ウワヤ</t>
    </rPh>
    <phoneticPr fontId="19"/>
  </si>
  <si>
    <t>TEL: 093-321-0435 FAX: 093-321-5741</t>
    <phoneticPr fontId="19"/>
  </si>
  <si>
    <t>TRS（搬入場所NACCS CODE: 6CK4A）</t>
    <phoneticPr fontId="19"/>
  </si>
  <si>
    <t>ステべ</t>
    <phoneticPr fontId="19"/>
  </si>
  <si>
    <t>MATE'S RECEIPT COPY</t>
    <phoneticPr fontId="19"/>
  </si>
  <si>
    <t>日本通運（株）ドキュメントチーム</t>
    <phoneticPr fontId="19"/>
  </si>
  <si>
    <t>GO DOWN、艀の場合：返信メールより入手されたBL_instructionと許可書等を現場貨物搬入の際、ドライバーへお持たせ下さい。</t>
    <rPh sb="8" eb="9">
      <t>ハシケ</t>
    </rPh>
    <rPh sb="10" eb="12">
      <t>バアイ</t>
    </rPh>
    <rPh sb="13" eb="15">
      <t>ヘンシン</t>
    </rPh>
    <rPh sb="20" eb="22">
      <t>ニュウシュ</t>
    </rPh>
    <rPh sb="40" eb="43">
      <t>キョカショ</t>
    </rPh>
    <rPh sb="43" eb="44">
      <t>トウ</t>
    </rPh>
    <phoneticPr fontId="19"/>
  </si>
  <si>
    <t>訂正後のエクセルファイルを添付し、再送信していただけますようお願いします。</t>
    <phoneticPr fontId="19"/>
  </si>
  <si>
    <t xml:space="preserve">（例）SKY GLORY / V.1609W /YO1234567 </t>
    <phoneticPr fontId="19"/>
  </si>
  <si>
    <t>書類関係</t>
    <rPh sb="0" eb="4">
      <t>ショルイカンケイ</t>
    </rPh>
    <phoneticPr fontId="19"/>
  </si>
  <si>
    <t>ステべ</t>
    <phoneticPr fontId="19"/>
  </si>
  <si>
    <t>日本通運（株）京浜港ターミナル支店 横浜港運チーム</t>
    <rPh sb="0" eb="2">
      <t>ニホン</t>
    </rPh>
    <rPh sb="2" eb="4">
      <t>ツウウン</t>
    </rPh>
    <rPh sb="5" eb="6">
      <t>カブ</t>
    </rPh>
    <rPh sb="7" eb="9">
      <t>ケイヒン</t>
    </rPh>
    <rPh sb="9" eb="10">
      <t>コウ</t>
    </rPh>
    <rPh sb="14" eb="16">
      <t>シテン</t>
    </rPh>
    <rPh sb="18" eb="22">
      <t>ヨコハマコウウン</t>
    </rPh>
    <phoneticPr fontId="19"/>
  </si>
  <si>
    <t>TEL：045-623-3024  FAX：045-623-3354</t>
    <phoneticPr fontId="19"/>
  </si>
  <si>
    <t>nittsu-yok-marine-ope@nipponexpress.com</t>
    <phoneticPr fontId="19"/>
  </si>
  <si>
    <t>TRS</t>
    <phoneticPr fontId="19"/>
  </si>
  <si>
    <t>港栄作業(株)本牧営業所B-2</t>
    <rPh sb="0" eb="1">
      <t>ミナト</t>
    </rPh>
    <rPh sb="1" eb="2">
      <t>サカエ</t>
    </rPh>
    <rPh sb="2" eb="4">
      <t>サギョウ</t>
    </rPh>
    <rPh sb="4" eb="7">
      <t>カブシキガイシャ</t>
    </rPh>
    <rPh sb="7" eb="12">
      <t>ホンモクエイギョウショ</t>
    </rPh>
    <phoneticPr fontId="19"/>
  </si>
  <si>
    <t>TEL：045-621-3937  FAX：045-621-3976</t>
    <phoneticPr fontId="19"/>
  </si>
  <si>
    <r>
      <t>・検量結果</t>
    </r>
    <r>
      <rPr>
        <sz val="11"/>
        <color rgb="FFFF0000"/>
        <rFont val="ＭＳ ゴシック"/>
        <family val="3"/>
        <charset val="128"/>
      </rPr>
      <t>（日本海事検定協会より発行される書類が必要となります）</t>
    </r>
    <rPh sb="16" eb="18">
      <t>ハッコウ</t>
    </rPh>
    <rPh sb="21" eb="23">
      <t>ショルイ</t>
    </rPh>
    <rPh sb="24" eb="26">
      <t>ヒツヨウ</t>
    </rPh>
    <phoneticPr fontId="19"/>
  </si>
  <si>
    <r>
      <t>件名に、</t>
    </r>
    <r>
      <rPr>
        <b/>
        <sz val="11"/>
        <rFont val="ＭＳ ゴシック"/>
        <family val="3"/>
        <charset val="128"/>
      </rPr>
      <t>船積み本船名/VOYAGE NO./BOOKING NO.</t>
    </r>
    <r>
      <rPr>
        <sz val="11"/>
        <rFont val="ＭＳ ゴシック"/>
        <family val="3"/>
        <charset val="128"/>
      </rPr>
      <t>を記載して下さい。</t>
    </r>
    <rPh sb="0" eb="2">
      <t>ケンメイ</t>
    </rPh>
    <rPh sb="34" eb="36">
      <t>キサイ</t>
    </rPh>
    <rPh sb="38" eb="39">
      <t>クダ</t>
    </rPh>
    <phoneticPr fontId="19"/>
  </si>
  <si>
    <r>
      <rPr>
        <b/>
        <sz val="11"/>
        <rFont val="ＭＳ ゴシック"/>
        <family val="3"/>
        <charset val="128"/>
      </rPr>
      <t>4.</t>
    </r>
    <r>
      <rPr>
        <sz val="11"/>
        <rFont val="ＭＳ ゴシック"/>
        <family val="3"/>
        <charset val="128"/>
      </rPr>
      <t>TRSの場合：返信メールより入手された「BL_instruction」と「許可書」をFAXしていただきます。</t>
    </r>
    <rPh sb="6" eb="8">
      <t>バアイ</t>
    </rPh>
    <rPh sb="9" eb="11">
      <t>ヘンシン</t>
    </rPh>
    <rPh sb="16" eb="18">
      <t>ニュウシュ</t>
    </rPh>
    <rPh sb="39" eb="42">
      <t>キョカショ</t>
    </rPh>
    <phoneticPr fontId="19"/>
  </si>
  <si>
    <t>蔵置場所である舞洲鴻池殿へ差入下さい。</t>
    <rPh sb="7" eb="9">
      <t>マイシマ</t>
    </rPh>
    <rPh sb="9" eb="11">
      <t>コウノイケ</t>
    </rPh>
    <phoneticPr fontId="19"/>
  </si>
  <si>
    <t>件名「CK エクセルフォーム希望」と書いたメールをいただければ、返信メールにて添付させていただきます。</t>
    <rPh sb="18" eb="19">
      <t>カ</t>
    </rPh>
    <rPh sb="32" eb="34">
      <t>ヘンシン</t>
    </rPh>
    <rPh sb="39" eb="41">
      <t>テンプ</t>
    </rPh>
    <phoneticPr fontId="19"/>
  </si>
  <si>
    <t>（例）SKY GLORY / V.1317W /MO1234567 / 門司港運TRS</t>
    <rPh sb="1" eb="2">
      <t>レイ</t>
    </rPh>
    <rPh sb="36" eb="40">
      <t>モジコウウン</t>
    </rPh>
    <phoneticPr fontId="19"/>
  </si>
  <si>
    <t>CK665544</t>
    <phoneticPr fontId="19"/>
  </si>
  <si>
    <t>TEL：045-623-3016  FAX：045-623-3327</t>
    <phoneticPr fontId="19"/>
  </si>
  <si>
    <t xml:space="preserve">ステベ </t>
    <phoneticPr fontId="19"/>
  </si>
  <si>
    <t>伊勢湾海運（株）海運事業部　海運課　</t>
    <phoneticPr fontId="19"/>
  </si>
  <si>
    <t>五洋海運（株）港務部　貨物課</t>
    <rPh sb="0" eb="4">
      <t>ゴヨウカイウン</t>
    </rPh>
    <rPh sb="4" eb="7">
      <t>カブ</t>
    </rPh>
    <rPh sb="7" eb="9">
      <t>コウム</t>
    </rPh>
    <rPh sb="9" eb="10">
      <t>ブ</t>
    </rPh>
    <rPh sb="11" eb="13">
      <t>カモツ</t>
    </rPh>
    <rPh sb="13" eb="14">
      <t>カ</t>
    </rPh>
    <phoneticPr fontId="19"/>
  </si>
  <si>
    <t>名古屋市港区入船一丁目7番40号</t>
    <phoneticPr fontId="19"/>
  </si>
  <si>
    <t>TEL: 052-661-5180　FAX: 052-661-6811</t>
    <phoneticPr fontId="19"/>
  </si>
  <si>
    <t xml:space="preserve">E-MAIL: </t>
    <phoneticPr fontId="19"/>
  </si>
  <si>
    <t>kaiun@isewan.co.jp</t>
  </si>
  <si>
    <t>横浜市中区本牧ふ頭1-10 本牧ターミナルオフィスセンター 4階</t>
    <phoneticPr fontId="19"/>
  </si>
  <si>
    <t>横浜市中区本牧ふ頭1-Ｂ-2 上屋</t>
    <phoneticPr fontId="19"/>
  </si>
  <si>
    <t>北九州市門司区太刀浦海岸60-3　市営4号上屋</t>
  </si>
  <si>
    <t>※本ファイルはRPA（自動処理）に使用しており、シートの保護を解除して編集された場合はそのファイルを使用できなくなります
シートの保護の解除やレイアウト変更が確認された場合は、再作成をお願いしております</t>
    <phoneticPr fontId="19"/>
  </si>
  <si>
    <r>
      <rPr>
        <b/>
        <sz val="11"/>
        <color theme="9" tint="-0.499984740745262"/>
        <rFont val="ＭＳ Ｐゴシック"/>
        <family val="3"/>
        <charset val="128"/>
      </rPr>
      <t xml:space="preserve"> [BL_instruction]　</t>
    </r>
    <r>
      <rPr>
        <b/>
        <sz val="11"/>
        <rFont val="ＭＳ Ｐゴシック"/>
        <family val="3"/>
        <charset val="128"/>
      </rPr>
      <t xml:space="preserve">シートのMarks &amp; Numbers / Description of Goods の各行数内に収まらないときに使用して下さい </t>
    </r>
    <rPh sb="62" eb="63">
      <t>カク</t>
    </rPh>
    <rPh sb="63" eb="65">
      <t>ギョウスウ</t>
    </rPh>
    <rPh sb="65" eb="66">
      <t>ナイ</t>
    </rPh>
    <rPh sb="67" eb="68">
      <t>オサ</t>
    </rPh>
    <rPh sb="75" eb="77">
      <t>シヨウ</t>
    </rPh>
    <rPh sb="79" eb="80">
      <t>クダ</t>
    </rPh>
    <phoneticPr fontId="19"/>
  </si>
  <si>
    <t>EMAIL / FAX</t>
    <phoneticPr fontId="19"/>
  </si>
  <si>
    <t>-</t>
    <phoneticPr fontId="19"/>
  </si>
  <si>
    <t>000</t>
    <phoneticPr fontId="19"/>
  </si>
  <si>
    <t>HS CODE  6 digit</t>
    <phoneticPr fontId="19"/>
  </si>
  <si>
    <t xml:space="preserve">HS CODE Full </t>
    <phoneticPr fontId="19"/>
  </si>
  <si>
    <t>FORWARDER 会社名</t>
    <phoneticPr fontId="19"/>
  </si>
  <si>
    <t>他のExcelデータ等から貼付けをする際はご注意ください</t>
    <phoneticPr fontId="19"/>
  </si>
  <si>
    <t>■　本ファイルはRPA（自動処理）に使用しており、シートの保護を解除して編集された場合はそのファイルを使用できなくなるため再作成をお願いしております</t>
    <rPh sb="2" eb="3">
      <t>ホン</t>
    </rPh>
    <rPh sb="12" eb="14">
      <t>ジドウ</t>
    </rPh>
    <rPh sb="14" eb="16">
      <t>ショリ</t>
    </rPh>
    <rPh sb="18" eb="20">
      <t>シヨウ</t>
    </rPh>
    <rPh sb="29" eb="31">
      <t>ホゴ</t>
    </rPh>
    <rPh sb="32" eb="34">
      <t>カイジョ</t>
    </rPh>
    <rPh sb="36" eb="38">
      <t>ヘンシュウ</t>
    </rPh>
    <rPh sb="41" eb="43">
      <t>バアイ</t>
    </rPh>
    <rPh sb="51" eb="53">
      <t>シヨウ</t>
    </rPh>
    <rPh sb="61" eb="64">
      <t>サイサクセイ</t>
    </rPh>
    <rPh sb="66" eb="67">
      <t>ネガ</t>
    </rPh>
    <phoneticPr fontId="19"/>
  </si>
  <si>
    <t>■　各項目の入力可能文字数を超えた場合、再作成をお願いしております（Marks: 32文字, Description: 52 文字）</t>
    <rPh sb="2" eb="5">
      <t>カクコウモク</t>
    </rPh>
    <rPh sb="6" eb="8">
      <t>ニュウリョク</t>
    </rPh>
    <rPh sb="8" eb="10">
      <t>カノウ</t>
    </rPh>
    <rPh sb="10" eb="13">
      <t>モジスウ</t>
    </rPh>
    <rPh sb="14" eb="15">
      <t>コ</t>
    </rPh>
    <rPh sb="17" eb="19">
      <t>バアイ</t>
    </rPh>
    <rPh sb="20" eb="23">
      <t>サイサクセイ</t>
    </rPh>
    <rPh sb="25" eb="26">
      <t>ネガ</t>
    </rPh>
    <phoneticPr fontId="19"/>
  </si>
  <si>
    <t>【注】</t>
    <rPh sb="1" eb="2">
      <t>チュウ</t>
    </rPh>
    <phoneticPr fontId="19"/>
  </si>
  <si>
    <t>HS Code(Main) 9999-99</t>
    <phoneticPr fontId="19"/>
  </si>
  <si>
    <t>●訂正時は訂正箇所の左隣の紫色のセルに適当な</t>
    <phoneticPr fontId="19"/>
  </si>
  <si>
    <t>数字(1、2、3、など）を入力して再提出してください。</t>
    <phoneticPr fontId="19"/>
  </si>
  <si>
    <t>●ファイル名はBooking No(①)でご提出下さい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</si>
</sst>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Red]\-#,##0.000"/>
    <numFmt numFmtId="177" formatCode="#,##0.000_);[Red]\(#,##0.000\)"/>
    <numFmt numFmtId="178" formatCode="\+0;\-0;0"/>
    <numFmt numFmtId="179" formatCode="#,##0_ "/>
    <numFmt numFmtId="180" formatCode="0_ "/>
    <numFmt numFmtId="181" formatCode="0.00_);[Red]\(0.00\)"/>
    <numFmt numFmtId="182" formatCode="#,##0_);[Red]\(#,##0\)"/>
    <numFmt numFmtId="183" formatCode="0.000_);[Red]\(0.000\)"/>
  </numFmts>
  <fonts count="115">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4"/>
      <name val="ＭＳ ゴシック"/>
      <family val="3"/>
      <charset val="128"/>
    </font>
    <font>
      <sz val="16"/>
      <name val="ＭＳ ゴシック"/>
      <family val="3"/>
      <charset val="128"/>
    </font>
    <font>
      <sz val="12"/>
      <name val="ＭＳ Ｐゴシック"/>
      <family val="3"/>
      <charset val="128"/>
    </font>
    <font>
      <sz val="18"/>
      <name val="ＭＳ ゴシック"/>
      <family val="3"/>
      <charset val="128"/>
    </font>
    <font>
      <sz val="13"/>
      <name val="ＭＳ Ｐゴシック"/>
      <family val="3"/>
      <charset val="128"/>
    </font>
    <font>
      <b/>
      <sz val="18"/>
      <name val="ＭＳ ゴシック"/>
      <family val="3"/>
      <charset val="128"/>
    </font>
    <font>
      <sz val="16"/>
      <name val="MS ゴシック"/>
      <family val="3"/>
      <charset val="128"/>
    </font>
    <font>
      <sz val="14"/>
      <name val="MS ゴシック"/>
      <family val="3"/>
      <charset val="128"/>
    </font>
    <font>
      <sz val="16"/>
      <name val="ＭＳ Ｐゴシック"/>
      <family val="3"/>
      <charset val="128"/>
    </font>
    <font>
      <b/>
      <sz val="18"/>
      <name val="ＭＳ Ｐゴシック"/>
      <family val="3"/>
      <charset val="128"/>
    </font>
    <font>
      <b/>
      <sz val="17"/>
      <name val="ＭＳ ゴシック"/>
      <family val="3"/>
      <charset val="128"/>
    </font>
    <font>
      <sz val="16"/>
      <color rgb="FFFF0000"/>
      <name val="MS ゴシック"/>
      <family val="3"/>
      <charset val="128"/>
    </font>
    <font>
      <b/>
      <sz val="16"/>
      <name val="ＭＳ ゴシック"/>
      <family val="3"/>
      <charset val="128"/>
    </font>
    <font>
      <sz val="11"/>
      <color theme="1"/>
      <name val="ＭＳ Ｐゴシック"/>
      <family val="2"/>
      <charset val="129"/>
      <scheme val="minor"/>
    </font>
    <font>
      <sz val="8"/>
      <name val="ＭＳ Ｐゴシック"/>
      <family val="2"/>
      <charset val="129"/>
      <scheme val="minor"/>
    </font>
    <font>
      <b/>
      <sz val="16"/>
      <name val="ＭＳ Ｐゴシック"/>
      <family val="3"/>
      <charset val="128"/>
    </font>
    <font>
      <sz val="12"/>
      <name val="ＭＳ ゴシック"/>
      <family val="3"/>
      <charset val="128"/>
    </font>
    <font>
      <b/>
      <sz val="13"/>
      <name val="ＭＳ ゴシック"/>
      <family val="3"/>
      <charset val="128"/>
    </font>
    <font>
      <b/>
      <sz val="11"/>
      <name val="ＭＳ ゴシック"/>
      <family val="3"/>
      <charset val="128"/>
    </font>
    <font>
      <sz val="12"/>
      <name val="MS ゴシック"/>
      <family val="3"/>
      <charset val="128"/>
    </font>
    <font>
      <sz val="14"/>
      <color rgb="FFFF0000"/>
      <name val="ＭＳ ゴシック"/>
      <family val="3"/>
      <charset val="128"/>
    </font>
    <font>
      <sz val="14"/>
      <color rgb="FFFF0000"/>
      <name val="ＭＳ Ｐゴシック"/>
      <family val="3"/>
      <charset val="128"/>
    </font>
    <font>
      <sz val="12"/>
      <color rgb="FFFF0000"/>
      <name val="ＭＳ Ｐゴシック"/>
      <family val="3"/>
      <charset val="128"/>
    </font>
    <font>
      <sz val="10"/>
      <color rgb="FF003192"/>
      <name val="UD デジタル 教科書体 N-B"/>
      <family val="1"/>
      <charset val="128"/>
    </font>
    <font>
      <sz val="9"/>
      <color rgb="FF000000"/>
      <name val="Meiryo UI"/>
      <family val="3"/>
      <charset val="128"/>
    </font>
    <font>
      <b/>
      <sz val="20"/>
      <name val="ＭＳ Ｐゴシック"/>
      <family val="3"/>
      <charset val="128"/>
    </font>
    <font>
      <b/>
      <sz val="14"/>
      <name val="ＭＳ Ｐゴシック"/>
      <family val="3"/>
      <charset val="128"/>
    </font>
    <font>
      <b/>
      <sz val="12"/>
      <name val="ＭＳ Ｐゴシック"/>
      <family val="3"/>
      <charset val="128"/>
    </font>
    <font>
      <sz val="12"/>
      <color rgb="FFFF0000"/>
      <name val="MS ゴシック"/>
      <family val="3"/>
      <charset val="128"/>
    </font>
    <font>
      <sz val="12"/>
      <color rgb="FFFF0000"/>
      <name val="ＭＳ ゴシック"/>
      <family val="3"/>
      <charset val="128"/>
    </font>
    <font>
      <sz val="12"/>
      <color rgb="FF0070C0"/>
      <name val="ＭＳ ゴシック"/>
      <family val="3"/>
      <charset val="128"/>
    </font>
    <font>
      <sz val="10"/>
      <color rgb="FFFF0000"/>
      <name val="ＭＳ Ｐゴシック"/>
      <family val="3"/>
      <charset val="128"/>
    </font>
    <font>
      <sz val="11"/>
      <color rgb="FF0070C0"/>
      <name val="ＭＳ Ｐゴシック"/>
      <family val="3"/>
      <charset val="128"/>
    </font>
    <font>
      <b/>
      <sz val="14"/>
      <name val="ＭＳ ゴシック"/>
      <family val="3"/>
      <charset val="128"/>
    </font>
    <font>
      <sz val="16"/>
      <color rgb="FF0070C0"/>
      <name val="ＭＳ Ｐゴシック"/>
      <family val="3"/>
      <charset val="128"/>
    </font>
    <font>
      <sz val="16"/>
      <color rgb="FF0070C0"/>
      <name val="ＭＳ ゴシック"/>
      <family val="3"/>
      <charset val="128"/>
    </font>
    <font>
      <sz val="14"/>
      <color rgb="FF0070C0"/>
      <name val="ＭＳ ゴシック"/>
      <family val="3"/>
      <charset val="128"/>
    </font>
    <font>
      <b/>
      <sz val="12"/>
      <color rgb="FFFF0000"/>
      <name val="游ゴシック"/>
      <family val="3"/>
      <charset val="128"/>
    </font>
    <font>
      <sz val="12"/>
      <color rgb="FFC00000"/>
      <name val="MS ゴシック"/>
      <family val="3"/>
      <charset val="128"/>
    </font>
    <font>
      <sz val="12"/>
      <color rgb="FFC00000"/>
      <name val="ＭＳ Ｐゴシック"/>
      <family val="3"/>
      <charset val="128"/>
    </font>
    <font>
      <sz val="14"/>
      <color rgb="FFC00000"/>
      <name val="ＭＳ ゴシック"/>
      <family val="3"/>
      <charset val="128"/>
    </font>
    <font>
      <sz val="14"/>
      <color rgb="FFC00000"/>
      <name val="ＭＳ Ｐゴシック"/>
      <family val="3"/>
      <charset val="128"/>
    </font>
    <font>
      <sz val="14"/>
      <color rgb="FFC00000"/>
      <name val="MS ゴシック"/>
      <family val="3"/>
      <charset val="128"/>
    </font>
    <font>
      <sz val="11"/>
      <color rgb="FFC00000"/>
      <name val="ＭＳ Ｐゴシック"/>
      <family val="3"/>
      <charset val="128"/>
    </font>
    <font>
      <b/>
      <sz val="9"/>
      <color indexed="81"/>
      <name val="MS P ゴシック"/>
      <family val="3"/>
      <charset val="128"/>
    </font>
    <font>
      <b/>
      <sz val="11"/>
      <color rgb="FFFF0000"/>
      <name val="ＭＳ Ｐゴシック"/>
      <family val="3"/>
      <charset val="128"/>
      <scheme val="minor"/>
    </font>
    <font>
      <b/>
      <sz val="11"/>
      <name val="ＭＳ Ｐゴシック"/>
      <family val="3"/>
      <charset val="128"/>
      <scheme val="minor"/>
    </font>
    <font>
      <i/>
      <sz val="14"/>
      <name val="Batang"/>
      <family val="1"/>
      <charset val="129"/>
    </font>
    <font>
      <i/>
      <sz val="14"/>
      <name val="游ゴシック"/>
      <family val="1"/>
      <charset val="128"/>
    </font>
    <font>
      <i/>
      <sz val="14"/>
      <name val="ＭＳ Ｐゴシック"/>
      <family val="3"/>
      <charset val="128"/>
    </font>
    <font>
      <sz val="16"/>
      <color rgb="FFFF0000"/>
      <name val="ＭＳ Ｐゴシック"/>
      <family val="3"/>
      <charset val="128"/>
    </font>
    <font>
      <u/>
      <sz val="11"/>
      <color theme="10"/>
      <name val="ＭＳ Ｐゴシック"/>
      <family val="3"/>
      <charset val="128"/>
    </font>
    <font>
      <sz val="12"/>
      <name val="游ゴシック"/>
      <family val="3"/>
      <charset val="128"/>
    </font>
    <font>
      <sz val="10"/>
      <name val="ＭＳ Ｐゴシック"/>
      <family val="3"/>
      <charset val="128"/>
    </font>
    <font>
      <b/>
      <i/>
      <sz val="22"/>
      <name val="ＭＳ Ｐゴシック"/>
      <family val="3"/>
      <charset val="128"/>
    </font>
    <font>
      <b/>
      <i/>
      <sz val="12"/>
      <name val="MS ゴシック"/>
      <family val="3"/>
      <charset val="128"/>
    </font>
    <font>
      <b/>
      <i/>
      <sz val="14"/>
      <name val="MS ゴシック"/>
      <family val="3"/>
      <charset val="128"/>
    </font>
    <font>
      <b/>
      <i/>
      <sz val="12"/>
      <name val="ＭＳ Ｐゴシック"/>
      <family val="3"/>
      <charset val="128"/>
    </font>
    <font>
      <b/>
      <sz val="10"/>
      <color rgb="FFFF0000"/>
      <name val="ＭＳ Ｐゴシック"/>
      <family val="3"/>
      <charset val="128"/>
    </font>
    <font>
      <sz val="8"/>
      <name val="ＭＳ Ｐゴシック"/>
      <family val="3"/>
      <charset val="128"/>
    </font>
    <font>
      <b/>
      <sz val="11"/>
      <name val="ＭＳ Ｐゴシック"/>
      <family val="3"/>
      <charset val="128"/>
    </font>
    <font>
      <sz val="18"/>
      <name val="ＭＳ Ｐゴシック"/>
      <family val="3"/>
      <charset val="128"/>
    </font>
    <font>
      <sz val="9"/>
      <name val="ＭＳ Ｐゴシック"/>
      <family val="3"/>
      <charset val="128"/>
    </font>
    <font>
      <sz val="10"/>
      <name val="Malgun Gothic"/>
      <family val="2"/>
      <charset val="129"/>
    </font>
    <font>
      <sz val="9"/>
      <name val="游ゴシック Medium"/>
      <family val="3"/>
      <charset val="128"/>
    </font>
    <font>
      <b/>
      <sz val="16"/>
      <color rgb="FF5C63EE"/>
      <name val="ＭＳ Ｐゴシック"/>
      <family val="3"/>
      <charset val="128"/>
    </font>
    <font>
      <b/>
      <sz val="11"/>
      <color rgb="FF5C63EE"/>
      <name val="ＭＳ Ｐゴシック"/>
      <family val="3"/>
      <charset val="128"/>
    </font>
    <font>
      <b/>
      <sz val="11"/>
      <color theme="9" tint="-0.499984740745262"/>
      <name val="ＭＳ Ｐゴシック"/>
      <family val="3"/>
      <charset val="128"/>
    </font>
    <font>
      <b/>
      <i/>
      <sz val="11"/>
      <name val="ＭＳ Ｐゴシック"/>
      <family val="3"/>
      <charset val="128"/>
    </font>
    <font>
      <b/>
      <sz val="11"/>
      <color rgb="FFC00000"/>
      <name val="ＭＳ Ｐゴシック"/>
      <family val="3"/>
      <charset val="128"/>
    </font>
    <font>
      <sz val="14"/>
      <color theme="2" tint="-0.499984740745262"/>
      <name val="ＭＳ Ｐゴシック"/>
      <family val="3"/>
      <charset val="128"/>
    </font>
    <font>
      <sz val="12"/>
      <color theme="2" tint="-0.499984740745262"/>
      <name val="ＭＳ Ｐゴシック"/>
      <family val="3"/>
      <charset val="128"/>
    </font>
    <font>
      <sz val="11"/>
      <name val="ＭＳ ゴシック"/>
      <family val="3"/>
      <charset val="128"/>
    </font>
    <font>
      <b/>
      <sz val="11"/>
      <color rgb="FFFF0000"/>
      <name val="ＭＳ ゴシック"/>
      <family val="3"/>
      <charset val="128"/>
    </font>
    <font>
      <u/>
      <sz val="11"/>
      <color indexed="12"/>
      <name val="ＭＳ Ｐゴシック"/>
      <family val="3"/>
      <charset val="128"/>
    </font>
    <font>
      <sz val="11"/>
      <color rgb="FF0000FF"/>
      <name val="ＭＳ ゴシック"/>
      <family val="3"/>
      <charset val="128"/>
    </font>
    <font>
      <sz val="11"/>
      <color rgb="FFFF0000"/>
      <name val="ＭＳ ゴシック"/>
      <family val="3"/>
      <charset val="128"/>
    </font>
    <font>
      <b/>
      <sz val="11"/>
      <color theme="0"/>
      <name val="ＭＳ ゴシック"/>
      <family val="3"/>
      <charset val="128"/>
    </font>
    <font>
      <u/>
      <sz val="11"/>
      <color theme="0"/>
      <name val="ＭＳ Ｐゴシック"/>
      <family val="3"/>
      <charset val="128"/>
    </font>
    <font>
      <sz val="11"/>
      <color rgb="FF00B050"/>
      <name val="ＭＳ ゴシック"/>
      <family val="3"/>
      <charset val="128"/>
    </font>
    <font>
      <sz val="9"/>
      <color theme="0"/>
      <name val="ＭＳ ゴシック"/>
      <family val="3"/>
      <charset val="128"/>
    </font>
    <font>
      <b/>
      <u/>
      <sz val="11"/>
      <color theme="0"/>
      <name val="ＭＳ Ｐゴシック"/>
      <family val="3"/>
      <charset val="128"/>
    </font>
    <font>
      <u/>
      <sz val="11"/>
      <color rgb="FFFF0000"/>
      <name val="ＭＳ ゴシック"/>
      <family val="3"/>
      <charset val="128"/>
    </font>
    <font>
      <b/>
      <sz val="10"/>
      <color rgb="FFC00000"/>
      <name val="ＭＳ Ｐゴシック"/>
      <family val="3"/>
      <charset val="128"/>
    </font>
    <font>
      <b/>
      <u/>
      <sz val="11"/>
      <color rgb="FF006600"/>
      <name val="ＭＳ Ｐゴシック"/>
      <family val="3"/>
      <charset val="128"/>
    </font>
    <font>
      <sz val="12"/>
      <name val="BIZ UDゴシック"/>
      <family val="3"/>
      <charset val="128"/>
    </font>
    <font>
      <b/>
      <sz val="11"/>
      <color rgb="FF008000"/>
      <name val="ＭＳ Ｐゴシック"/>
      <family val="3"/>
      <charset val="128"/>
    </font>
    <font>
      <sz val="12"/>
      <name val="ＭＳ Ｐゴシック"/>
      <family val="3"/>
      <charset val="128"/>
      <scheme val="major"/>
    </font>
    <font>
      <sz val="14"/>
      <color theme="1"/>
      <name val="ＭＳ ゴシック"/>
      <family val="3"/>
      <charset val="128"/>
    </font>
    <font>
      <sz val="16"/>
      <color theme="1"/>
      <name val="ＭＳ ゴシック"/>
      <family val="3"/>
      <charset val="128"/>
    </font>
    <font>
      <sz val="12"/>
      <color theme="1"/>
      <name val="ＭＳ ゴシック"/>
      <family val="3"/>
      <charset val="128"/>
    </font>
    <font>
      <sz val="12"/>
      <name val="Meiryo UI"/>
      <family val="3"/>
      <charset val="128"/>
    </font>
    <font>
      <sz val="11"/>
      <color theme="1" tint="0.34998626667073579"/>
      <name val="ＭＳ Ｐゴシック"/>
      <family val="3"/>
      <charset val="128"/>
    </font>
    <font>
      <sz val="10"/>
      <name val="ＭＳ ゴシック"/>
      <family val="3"/>
      <charset val="12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ECF4F2"/>
        <bgColor indexed="64"/>
      </patternFill>
    </fill>
    <fill>
      <patternFill patternType="solid">
        <fgColor rgb="FFFAFAE6"/>
        <bgColor indexed="64"/>
      </patternFill>
    </fill>
    <fill>
      <patternFill patternType="solid">
        <fgColor rgb="FFF5F1F5"/>
        <bgColor indexed="64"/>
      </patternFill>
    </fill>
    <fill>
      <patternFill patternType="solid">
        <fgColor rgb="FFDFEBEA"/>
        <bgColor indexed="64"/>
      </patternFill>
    </fill>
    <fill>
      <patternFill patternType="solid">
        <fgColor rgb="FFEFF7CD"/>
        <bgColor indexed="64"/>
      </patternFill>
    </fill>
    <fill>
      <patternFill patternType="solid">
        <fgColor rgb="FFEAEDDD"/>
        <bgColor indexed="64"/>
      </patternFill>
    </fill>
    <fill>
      <patternFill patternType="solid">
        <fgColor rgb="FFFFD347"/>
        <bgColor indexed="64"/>
      </patternFill>
    </fill>
    <fill>
      <patternFill patternType="solid">
        <fgColor theme="4" tint="0.39997558519241921"/>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9" tint="-0.499984740745262"/>
        <bgColor indexed="64"/>
      </patternFill>
    </fill>
    <fill>
      <patternFill patternType="solid">
        <fgColor theme="1" tint="4.9989318521683403E-2"/>
        <bgColor indexed="64"/>
      </patternFill>
    </fill>
    <fill>
      <patternFill patternType="solid">
        <fgColor rgb="FF007A37"/>
        <bgColor indexed="64"/>
      </patternFill>
    </fill>
    <fill>
      <patternFill patternType="solid">
        <fgColor rgb="FFCCFF99"/>
        <bgColor indexed="64"/>
      </patternFill>
    </fill>
    <fill>
      <patternFill patternType="solid">
        <fgColor rgb="FFFF0000"/>
        <bgColor indexed="64"/>
      </patternFill>
    </fill>
    <fill>
      <patternFill patternType="solid">
        <fgColor theme="0" tint="-0.249977111117893"/>
        <bgColor indexed="64"/>
      </patternFill>
    </fill>
    <fill>
      <patternFill patternType="solid">
        <fgColor rgb="FFCCCCFF"/>
        <bgColor indexed="64"/>
      </patternFill>
    </fill>
    <fill>
      <patternFill patternType="solid">
        <fgColor rgb="FFCC99FF"/>
        <bgColor indexed="64"/>
      </patternFill>
    </fill>
    <fill>
      <patternFill patternType="solid">
        <fgColor rgb="FFFFE593"/>
        <bgColor indexed="64"/>
      </patternFill>
    </fill>
    <fill>
      <patternFill patternType="solid">
        <fgColor rgb="FFDFE9E3"/>
        <bgColor indexed="64"/>
      </patternFill>
    </fill>
    <fill>
      <patternFill patternType="solid">
        <fgColor rgb="FFE6F6F6"/>
        <bgColor indexed="64"/>
      </patternFill>
    </fill>
    <fill>
      <patternFill patternType="solid">
        <fgColor rgb="FFE7E8D8"/>
        <bgColor indexed="64"/>
      </patternFill>
    </fill>
    <fill>
      <patternFill patternType="solid">
        <fgColor rgb="FFFFFFCC"/>
        <bgColor indexed="64"/>
      </patternFill>
    </fill>
    <fill>
      <patternFill patternType="solid">
        <fgColor rgb="FF006600"/>
        <bgColor indexed="64"/>
      </patternFill>
    </fill>
    <fill>
      <patternFill patternType="solid">
        <fgColor rgb="FFEAE2EA"/>
        <bgColor indexed="64"/>
      </patternFill>
    </fill>
  </fills>
  <borders count="1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auto="1"/>
      </right>
      <top style="thin">
        <color indexed="64"/>
      </top>
      <bottom style="hair">
        <color indexed="64"/>
      </bottom>
      <diagonal/>
    </border>
    <border>
      <left style="hair">
        <color indexed="64"/>
      </left>
      <right style="thin">
        <color auto="1"/>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medium">
        <color indexed="64"/>
      </left>
      <right/>
      <top style="thin">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hair">
        <color indexed="64"/>
      </top>
      <bottom/>
      <diagonal/>
    </border>
    <border>
      <left/>
      <right style="thin">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dotted">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theme="2" tint="-0.499984740745262"/>
      </left>
      <right style="hair">
        <color theme="2" tint="-0.499984740745262"/>
      </right>
      <top style="thin">
        <color indexed="64"/>
      </top>
      <bottom style="hair">
        <color theme="2" tint="-0.499984740745262"/>
      </bottom>
      <diagonal/>
    </border>
    <border>
      <left style="hair">
        <color theme="2" tint="-0.499984740745262"/>
      </left>
      <right style="hair">
        <color theme="2" tint="-0.499984740745262"/>
      </right>
      <top style="thin">
        <color indexed="64"/>
      </top>
      <bottom style="hair">
        <color theme="2" tint="-0.499984740745262"/>
      </bottom>
      <diagonal/>
    </border>
    <border>
      <left style="hair">
        <color theme="2" tint="-0.499984740745262"/>
      </left>
      <right style="thin">
        <color theme="2" tint="-0.499984740745262"/>
      </right>
      <top style="thin">
        <color indexed="64"/>
      </top>
      <bottom style="hair">
        <color theme="2" tint="-0.499984740745262"/>
      </bottom>
      <diagonal/>
    </border>
    <border>
      <left style="thin">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style="hair">
        <color theme="2" tint="-0.499984740745262"/>
      </right>
      <top style="hair">
        <color theme="2" tint="-0.499984740745262"/>
      </top>
      <bottom style="hair">
        <color theme="2" tint="-0.499984740745262"/>
      </bottom>
      <diagonal/>
    </border>
    <border>
      <left style="hair">
        <color theme="2" tint="-0.499984740745262"/>
      </left>
      <right style="thin">
        <color theme="2" tint="-0.499984740745262"/>
      </right>
      <top style="hair">
        <color theme="2" tint="-0.499984740745262"/>
      </top>
      <bottom style="hair">
        <color theme="2" tint="-0.499984740745262"/>
      </bottom>
      <diagonal/>
    </border>
    <border>
      <left style="thin">
        <color theme="2" tint="-0.499984740745262"/>
      </left>
      <right style="hair">
        <color theme="2" tint="-0.499984740745262"/>
      </right>
      <top style="hair">
        <color theme="2" tint="-0.499984740745262"/>
      </top>
      <bottom style="double">
        <color theme="2" tint="-0.499984740745262"/>
      </bottom>
      <diagonal/>
    </border>
    <border>
      <left style="hair">
        <color theme="2" tint="-0.499984740745262"/>
      </left>
      <right style="hair">
        <color theme="2" tint="-0.499984740745262"/>
      </right>
      <top style="hair">
        <color theme="2" tint="-0.499984740745262"/>
      </top>
      <bottom style="double">
        <color theme="2" tint="-0.499984740745262"/>
      </bottom>
      <diagonal/>
    </border>
    <border>
      <left style="hair">
        <color theme="2" tint="-0.499984740745262"/>
      </left>
      <right style="thin">
        <color theme="2" tint="-0.499984740745262"/>
      </right>
      <top style="hair">
        <color theme="2" tint="-0.499984740745262"/>
      </top>
      <bottom style="double">
        <color theme="2" tint="-0.499984740745262"/>
      </bottom>
      <diagonal/>
    </border>
    <border>
      <left style="hair">
        <color theme="2" tint="-0.499984740745262"/>
      </left>
      <right style="thin">
        <color theme="2" tint="-0.499984740745262"/>
      </right>
      <top style="double">
        <color theme="2" tint="-0.499984740745262"/>
      </top>
      <bottom style="hair">
        <color theme="2" tint="-0.499984740745262"/>
      </bottom>
      <diagonal/>
    </border>
    <border>
      <left style="thin">
        <color theme="2" tint="-0.499984740745262"/>
      </left>
      <right/>
      <top style="double">
        <color theme="2" tint="-0.499984740745262"/>
      </top>
      <bottom style="hair">
        <color indexed="64"/>
      </bottom>
      <diagonal/>
    </border>
    <border>
      <left/>
      <right/>
      <top style="double">
        <color theme="2" tint="-0.499984740745262"/>
      </top>
      <bottom style="hair">
        <color indexed="64"/>
      </bottom>
      <diagonal/>
    </border>
    <border>
      <left style="thin">
        <color theme="2" tint="-0.499984740745262"/>
      </left>
      <right/>
      <top style="hair">
        <color indexed="64"/>
      </top>
      <bottom style="hair">
        <color indexed="64"/>
      </bottom>
      <diagonal/>
    </border>
    <border>
      <left style="hair">
        <color theme="2" tint="-0.499984740745262"/>
      </left>
      <right style="thin">
        <color theme="2" tint="-0.499984740745262"/>
      </right>
      <top style="hair">
        <color theme="2" tint="-0.499984740745262"/>
      </top>
      <bottom style="hair">
        <color auto="1"/>
      </bottom>
      <diagonal/>
    </border>
    <border>
      <left style="hair">
        <color theme="2" tint="-0.499984740745262"/>
      </left>
      <right style="thin">
        <color theme="2" tint="-0.499984740745262"/>
      </right>
      <top style="hair">
        <color auto="1"/>
      </top>
      <bottom style="hair">
        <color auto="1"/>
      </bottom>
      <diagonal/>
    </border>
    <border>
      <left/>
      <right style="thin">
        <color theme="2" tint="-0.499984740745262"/>
      </right>
      <top style="hair">
        <color auto="1"/>
      </top>
      <bottom style="hair">
        <color auto="1"/>
      </bottom>
      <diagonal/>
    </border>
    <border>
      <left style="hair">
        <color theme="2" tint="-0.499984740745262"/>
      </left>
      <right/>
      <top style="double">
        <color theme="2" tint="-0.499984740745262"/>
      </top>
      <bottom style="hair">
        <color theme="2" tint="-0.499984740745262"/>
      </bottom>
      <diagonal/>
    </border>
    <border>
      <left style="hair">
        <color theme="2" tint="-0.499984740745262"/>
      </left>
      <right/>
      <top style="hair">
        <color theme="2" tint="-0.499984740745262"/>
      </top>
      <bottom style="hair">
        <color theme="2"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theme="0" tint="-0.34998626667073579"/>
      </left>
      <right/>
      <top style="thin">
        <color indexed="64"/>
      </top>
      <bottom style="hair">
        <color indexed="64"/>
      </bottom>
      <diagonal/>
    </border>
    <border>
      <left style="hair">
        <color theme="0" tint="-0.34998626667073579"/>
      </left>
      <right/>
      <top/>
      <bottom style="thin">
        <color indexed="64"/>
      </bottom>
      <diagonal/>
    </border>
    <border>
      <left style="double">
        <color indexed="64"/>
      </left>
      <right/>
      <top style="thin">
        <color indexed="64"/>
      </top>
      <bottom style="hair">
        <color indexed="64"/>
      </bottom>
      <diagonal/>
    </border>
    <border>
      <left style="double">
        <color indexed="64"/>
      </left>
      <right/>
      <top/>
      <bottom style="thin">
        <color indexed="64"/>
      </bottom>
      <diagonal/>
    </border>
  </borders>
  <cellStyleXfs count="4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1" fillId="0" borderId="0">
      <alignment vertical="center"/>
    </xf>
    <xf numFmtId="0" fontId="34" fillId="0" borderId="0">
      <alignment vertical="center"/>
    </xf>
    <xf numFmtId="0" fontId="72" fillId="0" borderId="0" applyNumberFormat="0" applyFill="0" applyBorder="0" applyAlignment="0" applyProtection="0">
      <alignment vertical="center"/>
    </xf>
    <xf numFmtId="0" fontId="95" fillId="0" borderId="0" applyNumberFormat="0" applyFill="0" applyBorder="0" applyAlignment="0" applyProtection="0">
      <alignment vertical="top"/>
      <protection locked="0"/>
    </xf>
  </cellStyleXfs>
  <cellXfs count="662">
    <xf numFmtId="0" fontId="0" fillId="0" borderId="0" xfId="0">
      <alignment vertical="center"/>
    </xf>
    <xf numFmtId="49" fontId="0" fillId="0" borderId="0" xfId="0" applyNumberFormat="1" applyAlignment="1">
      <alignment horizontal="left" vertical="center"/>
    </xf>
    <xf numFmtId="0" fontId="34" fillId="0" borderId="0" xfId="44">
      <alignment vertical="center"/>
    </xf>
    <xf numFmtId="178" fontId="34" fillId="0" borderId="0" xfId="44" applyNumberFormat="1">
      <alignment vertical="center"/>
    </xf>
    <xf numFmtId="0" fontId="0" fillId="0" borderId="36" xfId="0" applyBorder="1" applyProtection="1">
      <alignment vertical="center"/>
      <protection locked="0"/>
    </xf>
    <xf numFmtId="0" fontId="20" fillId="24" borderId="23" xfId="0" applyFont="1" applyFill="1" applyBorder="1" applyAlignment="1" applyProtection="1">
      <alignment horizontal="centerContinuous" vertical="center"/>
      <protection locked="0"/>
    </xf>
    <xf numFmtId="0" fontId="41" fillId="0" borderId="26" xfId="0" applyFont="1" applyBorder="1" applyAlignment="1" applyProtection="1">
      <alignment horizontal="right" vertical="center"/>
      <protection locked="0"/>
    </xf>
    <xf numFmtId="0" fontId="0" fillId="0" borderId="15" xfId="0" applyBorder="1" applyProtection="1">
      <alignment vertical="center"/>
      <protection locked="0"/>
    </xf>
    <xf numFmtId="0" fontId="43" fillId="0" borderId="19" xfId="0" applyFont="1" applyBorder="1" applyAlignment="1" applyProtection="1">
      <alignment horizontal="right" vertical="center"/>
      <protection locked="0"/>
    </xf>
    <xf numFmtId="0" fontId="50" fillId="0" borderId="26" xfId="0" applyFont="1" applyBorder="1" applyAlignment="1" applyProtection="1">
      <alignment horizontal="right" vertical="center"/>
      <protection locked="0"/>
    </xf>
    <xf numFmtId="0" fontId="51" fillId="0" borderId="26" xfId="0" applyFont="1" applyBorder="1" applyAlignment="1" applyProtection="1">
      <alignment horizontal="right" vertical="center"/>
      <protection locked="0"/>
    </xf>
    <xf numFmtId="0" fontId="20" fillId="24" borderId="0" xfId="0" applyFont="1" applyFill="1" applyAlignment="1" applyProtection="1">
      <alignment horizontal="centerContinuous" vertical="center"/>
      <protection locked="0"/>
    </xf>
    <xf numFmtId="0" fontId="0" fillId="0" borderId="63" xfId="0" applyBorder="1" applyAlignment="1" applyProtection="1">
      <alignment vertical="center" wrapText="1"/>
      <protection locked="0"/>
    </xf>
    <xf numFmtId="0" fontId="53" fillId="30" borderId="40" xfId="0" applyFont="1" applyFill="1" applyBorder="1" applyAlignment="1" applyProtection="1">
      <alignment horizontal="right" vertical="center"/>
      <protection locked="0"/>
    </xf>
    <xf numFmtId="0" fontId="53" fillId="30" borderId="37" xfId="0" applyFont="1" applyFill="1" applyBorder="1" applyAlignment="1" applyProtection="1">
      <alignment horizontal="right" vertical="center"/>
      <protection locked="0"/>
    </xf>
    <xf numFmtId="0" fontId="20" fillId="31" borderId="13" xfId="0" applyFont="1" applyFill="1" applyBorder="1" applyAlignment="1" applyProtection="1">
      <alignment horizontal="left" vertical="center"/>
      <protection locked="0"/>
    </xf>
    <xf numFmtId="0" fontId="0" fillId="31" borderId="13" xfId="0" applyFill="1" applyBorder="1" applyProtection="1">
      <alignment vertical="center"/>
      <protection locked="0"/>
    </xf>
    <xf numFmtId="0" fontId="20" fillId="31" borderId="14" xfId="0" applyFont="1" applyFill="1" applyBorder="1" applyProtection="1">
      <alignment vertical="center"/>
      <protection locked="0"/>
    </xf>
    <xf numFmtId="0" fontId="50" fillId="0" borderId="64" xfId="0" applyFont="1" applyBorder="1" applyAlignment="1" applyProtection="1">
      <alignment horizontal="right" vertical="center"/>
      <protection locked="0"/>
    </xf>
    <xf numFmtId="0" fontId="51" fillId="0" borderId="65" xfId="0" applyFont="1" applyBorder="1" applyAlignment="1" applyProtection="1">
      <alignment horizontal="right" vertical="center"/>
      <protection locked="0"/>
    </xf>
    <xf numFmtId="0" fontId="55" fillId="30" borderId="42" xfId="0" applyFont="1" applyFill="1" applyBorder="1" applyAlignment="1" applyProtection="1">
      <alignment horizontal="right" vertical="center"/>
      <protection locked="0"/>
    </xf>
    <xf numFmtId="0" fontId="56" fillId="30" borderId="43" xfId="0" applyFont="1" applyFill="1" applyBorder="1" applyAlignment="1" applyProtection="1">
      <alignment horizontal="right" vertical="center"/>
      <protection locked="0"/>
    </xf>
    <xf numFmtId="0" fontId="55" fillId="30" borderId="47" xfId="0" applyFont="1" applyFill="1" applyBorder="1" applyAlignment="1" applyProtection="1">
      <alignment horizontal="right" vertical="center"/>
      <protection locked="0"/>
    </xf>
    <xf numFmtId="0" fontId="55" fillId="30" borderId="43" xfId="0" applyFont="1" applyFill="1" applyBorder="1" applyAlignment="1" applyProtection="1">
      <alignment horizontal="right" vertical="center"/>
      <protection locked="0"/>
    </xf>
    <xf numFmtId="0" fontId="55" fillId="30" borderId="48" xfId="0" applyFont="1" applyFill="1" applyBorder="1" applyAlignment="1" applyProtection="1">
      <alignment horizontal="right" vertical="center"/>
      <protection locked="0"/>
    </xf>
    <xf numFmtId="0" fontId="55" fillId="30" borderId="30" xfId="0" applyFont="1" applyFill="1" applyBorder="1" applyAlignment="1" applyProtection="1">
      <alignment horizontal="right" vertical="center"/>
      <protection locked="0"/>
    </xf>
    <xf numFmtId="0" fontId="30" fillId="33" borderId="18" xfId="0" applyFont="1" applyFill="1" applyBorder="1" applyAlignment="1" applyProtection="1">
      <alignment horizontal="center" vertical="center"/>
      <protection locked="0"/>
    </xf>
    <xf numFmtId="176" fontId="20" fillId="34" borderId="31" xfId="33" applyNumberFormat="1" applyFont="1" applyFill="1" applyBorder="1" applyAlignment="1" applyProtection="1">
      <alignment horizontal="right" vertical="center"/>
      <protection locked="0"/>
    </xf>
    <xf numFmtId="0" fontId="34" fillId="0" borderId="52" xfId="44" applyBorder="1">
      <alignment vertical="center"/>
    </xf>
    <xf numFmtId="0" fontId="34" fillId="0" borderId="0" xfId="44" applyAlignment="1">
      <alignment horizontal="center" vertical="center"/>
    </xf>
    <xf numFmtId="0" fontId="34" fillId="0" borderId="52" xfId="44" applyBorder="1" applyAlignment="1">
      <alignment horizontal="center" vertical="center"/>
    </xf>
    <xf numFmtId="0" fontId="34" fillId="0" borderId="0" xfId="44" applyAlignment="1">
      <alignment horizontal="left" vertical="center"/>
    </xf>
    <xf numFmtId="0" fontId="34" fillId="0" borderId="0" xfId="44" applyAlignment="1">
      <alignment horizontal="center" vertical="center" wrapText="1"/>
    </xf>
    <xf numFmtId="0" fontId="34" fillId="38" borderId="52" xfId="44" applyFill="1" applyBorder="1" applyAlignment="1">
      <alignment horizontal="center" vertical="center" wrapText="1"/>
    </xf>
    <xf numFmtId="180" fontId="34" fillId="0" borderId="0" xfId="44" applyNumberFormat="1">
      <alignment vertical="center"/>
    </xf>
    <xf numFmtId="180" fontId="34" fillId="0" borderId="52" xfId="44" applyNumberFormat="1" applyBorder="1">
      <alignment vertical="center"/>
    </xf>
    <xf numFmtId="0" fontId="34" fillId="26" borderId="12" xfId="44" applyFill="1" applyBorder="1" applyAlignment="1">
      <alignment horizontal="center" vertical="center" wrapText="1"/>
    </xf>
    <xf numFmtId="0" fontId="34" fillId="26" borderId="13" xfId="44" applyFill="1" applyBorder="1" applyAlignment="1">
      <alignment horizontal="center" vertical="center" wrapText="1"/>
    </xf>
    <xf numFmtId="0" fontId="34" fillId="35" borderId="13" xfId="44" applyFill="1" applyBorder="1" applyAlignment="1">
      <alignment horizontal="center" vertical="center" wrapText="1"/>
    </xf>
    <xf numFmtId="0" fontId="34" fillId="36" borderId="14" xfId="44" applyFill="1" applyBorder="1" applyAlignment="1">
      <alignment horizontal="center" vertical="center" wrapText="1"/>
    </xf>
    <xf numFmtId="0" fontId="34" fillId="38" borderId="12" xfId="44" applyFill="1" applyBorder="1" applyAlignment="1">
      <alignment horizontal="center" vertical="center" wrapText="1"/>
    </xf>
    <xf numFmtId="0" fontId="34" fillId="38" borderId="13" xfId="44" applyFill="1" applyBorder="1" applyAlignment="1">
      <alignment horizontal="center" vertical="center" wrapText="1"/>
    </xf>
    <xf numFmtId="0" fontId="34" fillId="37" borderId="14" xfId="44" applyFill="1" applyBorder="1" applyAlignment="1">
      <alignment horizontal="center" vertical="center" wrapText="1"/>
    </xf>
    <xf numFmtId="0" fontId="34" fillId="43" borderId="12" xfId="44" applyFill="1" applyBorder="1" applyAlignment="1">
      <alignment horizontal="center" vertical="center" wrapText="1"/>
    </xf>
    <xf numFmtId="0" fontId="34" fillId="39" borderId="13" xfId="44" applyFill="1" applyBorder="1" applyAlignment="1">
      <alignment horizontal="center" vertical="center" wrapText="1"/>
    </xf>
    <xf numFmtId="0" fontId="34" fillId="42" borderId="13" xfId="44" applyFill="1" applyBorder="1" applyAlignment="1">
      <alignment horizontal="center" vertical="center" wrapText="1"/>
    </xf>
    <xf numFmtId="0" fontId="34" fillId="40" borderId="13" xfId="44" applyFill="1" applyBorder="1" applyAlignment="1">
      <alignment horizontal="center" vertical="center" wrapText="1"/>
    </xf>
    <xf numFmtId="180" fontId="66" fillId="41" borderId="14" xfId="44" applyNumberFormat="1" applyFont="1" applyFill="1" applyBorder="1" applyAlignment="1">
      <alignment horizontal="center" vertical="center" wrapText="1"/>
    </xf>
    <xf numFmtId="0" fontId="67" fillId="44" borderId="52" xfId="44" applyFont="1" applyFill="1" applyBorder="1" applyAlignment="1">
      <alignment horizontal="center" vertical="center" wrapText="1"/>
    </xf>
    <xf numFmtId="0" fontId="74" fillId="0" borderId="0" xfId="0" applyFont="1">
      <alignment vertical="center"/>
    </xf>
    <xf numFmtId="0" fontId="34" fillId="46" borderId="52" xfId="44" applyFill="1" applyBorder="1" applyAlignment="1">
      <alignment horizontal="center" vertical="center" wrapText="1"/>
    </xf>
    <xf numFmtId="0" fontId="34" fillId="47" borderId="52" xfId="44" applyFill="1" applyBorder="1" applyAlignment="1">
      <alignment horizontal="center" vertical="center" wrapText="1"/>
    </xf>
    <xf numFmtId="0" fontId="34" fillId="45" borderId="52" xfId="44" applyFill="1" applyBorder="1">
      <alignment vertical="center"/>
    </xf>
    <xf numFmtId="0" fontId="34" fillId="45" borderId="52" xfId="44" applyFill="1" applyBorder="1" applyAlignment="1">
      <alignment horizontal="center" vertical="center" wrapText="1"/>
    </xf>
    <xf numFmtId="178" fontId="34" fillId="0" borderId="52" xfId="44" applyNumberFormat="1" applyBorder="1">
      <alignment vertical="center"/>
    </xf>
    <xf numFmtId="178" fontId="34" fillId="45" borderId="52" xfId="44" applyNumberFormat="1" applyFill="1" applyBorder="1">
      <alignment vertical="center"/>
    </xf>
    <xf numFmtId="0" fontId="34" fillId="27" borderId="52" xfId="44" applyFill="1" applyBorder="1" applyAlignment="1">
      <alignment horizontal="center" vertical="center" wrapText="1"/>
    </xf>
    <xf numFmtId="0" fontId="0" fillId="0" borderId="19" xfId="0" applyBorder="1">
      <alignment vertical="center"/>
    </xf>
    <xf numFmtId="0" fontId="47" fillId="0" borderId="68" xfId="0" applyFont="1" applyBorder="1" applyAlignment="1">
      <alignment horizontal="center" vertical="center"/>
    </xf>
    <xf numFmtId="0" fontId="46" fillId="0" borderId="13" xfId="0" applyFont="1" applyBorder="1">
      <alignment vertical="center"/>
    </xf>
    <xf numFmtId="0" fontId="0" fillId="0" borderId="13" xfId="0" applyBorder="1" applyAlignment="1">
      <alignment horizontal="centerContinuous" vertical="center"/>
    </xf>
    <xf numFmtId="0" fontId="47" fillId="0" borderId="69" xfId="0" applyFont="1" applyBorder="1" applyAlignment="1">
      <alignment horizontal="center" vertical="center"/>
    </xf>
    <xf numFmtId="0" fontId="20" fillId="0" borderId="0" xfId="0" applyFont="1">
      <alignment vertical="center"/>
    </xf>
    <xf numFmtId="0" fontId="47" fillId="0" borderId="31" xfId="0" applyFont="1" applyBorder="1" applyAlignment="1">
      <alignment horizontal="center" vertical="center"/>
    </xf>
    <xf numFmtId="0" fontId="20" fillId="0" borderId="41" xfId="0" applyFont="1" applyBorder="1">
      <alignment vertical="center"/>
    </xf>
    <xf numFmtId="0" fontId="71" fillId="0" borderId="28" xfId="0" applyFont="1" applyBorder="1" applyAlignment="1">
      <alignment horizontal="left"/>
    </xf>
    <xf numFmtId="0" fontId="23" fillId="0" borderId="28" xfId="0" applyFont="1" applyBorder="1" applyAlignment="1">
      <alignment horizontal="center"/>
    </xf>
    <xf numFmtId="0" fontId="20" fillId="0" borderId="28" xfId="0" applyFont="1" applyBorder="1" applyAlignment="1"/>
    <xf numFmtId="0" fontId="20" fillId="0" borderId="27" xfId="0" applyFont="1" applyBorder="1">
      <alignment vertical="center"/>
    </xf>
    <xf numFmtId="0" fontId="23" fillId="29" borderId="17" xfId="0" applyFont="1" applyFill="1" applyBorder="1" applyAlignment="1">
      <alignment horizontal="center" vertical="center"/>
    </xf>
    <xf numFmtId="0" fontId="48" fillId="29" borderId="17" xfId="0" applyFont="1" applyFill="1" applyBorder="1" applyAlignment="1">
      <alignment horizontal="center" vertical="center"/>
    </xf>
    <xf numFmtId="0" fontId="0" fillId="0" borderId="17" xfId="0" applyBorder="1">
      <alignment vertical="center"/>
    </xf>
    <xf numFmtId="0" fontId="20" fillId="0" borderId="60" xfId="0" applyFont="1" applyBorder="1" applyAlignment="1">
      <alignment horizontal="right" vertical="center"/>
    </xf>
    <xf numFmtId="0" fontId="23" fillId="0" borderId="0" xfId="0" applyFont="1" applyAlignment="1">
      <alignment horizontal="left"/>
    </xf>
    <xf numFmtId="0" fontId="0" fillId="0" borderId="0" xfId="0" applyAlignment="1">
      <alignment horizontal="left" vertical="center"/>
    </xf>
    <xf numFmtId="0" fontId="0" fillId="0" borderId="30" xfId="0" applyBorder="1">
      <alignment vertical="center"/>
    </xf>
    <xf numFmtId="0" fontId="28" fillId="0" borderId="36" xfId="0" applyFont="1" applyBorder="1" applyAlignment="1">
      <alignment vertical="center" shrinkToFit="1"/>
    </xf>
    <xf numFmtId="0" fontId="63" fillId="0" borderId="36" xfId="0" applyFont="1" applyBorder="1" applyAlignment="1">
      <alignment vertical="center" shrinkToFit="1"/>
    </xf>
    <xf numFmtId="0" fontId="32" fillId="0" borderId="36" xfId="0" applyFont="1" applyBorder="1" applyAlignment="1">
      <alignment vertical="center" shrinkToFit="1"/>
    </xf>
    <xf numFmtId="0" fontId="0" fillId="0" borderId="36" xfId="0" applyBorder="1">
      <alignment vertical="center"/>
    </xf>
    <xf numFmtId="0" fontId="40" fillId="25" borderId="30" xfId="0" applyFont="1" applyFill="1" applyBorder="1" applyAlignment="1">
      <alignment horizontal="right" vertical="center" wrapText="1" shrinkToFit="1"/>
    </xf>
    <xf numFmtId="0" fontId="48" fillId="28" borderId="36" xfId="0" applyFont="1" applyFill="1" applyBorder="1" applyAlignment="1">
      <alignment horizontal="left" vertical="center"/>
    </xf>
    <xf numFmtId="0" fontId="0" fillId="28" borderId="36" xfId="0" applyFill="1" applyBorder="1" applyAlignment="1">
      <alignment horizontal="left" vertical="center"/>
    </xf>
    <xf numFmtId="0" fontId="40" fillId="25" borderId="42" xfId="0" applyFont="1" applyFill="1" applyBorder="1" applyAlignment="1">
      <alignment horizontal="right" vertical="center"/>
    </xf>
    <xf numFmtId="0" fontId="23" fillId="25" borderId="42" xfId="0" applyFont="1" applyFill="1" applyBorder="1">
      <alignment vertical="center"/>
    </xf>
    <xf numFmtId="0" fontId="0" fillId="0" borderId="26" xfId="0" applyBorder="1">
      <alignment vertical="center"/>
    </xf>
    <xf numFmtId="0" fontId="49" fillId="0" borderId="36" xfId="0" applyFont="1" applyBorder="1" applyAlignment="1">
      <alignment vertical="center" shrinkToFit="1"/>
    </xf>
    <xf numFmtId="0" fontId="40" fillId="25" borderId="42" xfId="0" applyFont="1" applyFill="1" applyBorder="1" applyAlignment="1">
      <alignment horizontal="right" vertical="center" wrapText="1" shrinkToFit="1"/>
    </xf>
    <xf numFmtId="0" fontId="20" fillId="0" borderId="0" xfId="0" applyFont="1" applyAlignment="1">
      <alignment horizontal="left" vertical="center"/>
    </xf>
    <xf numFmtId="0" fontId="28" fillId="0" borderId="36" xfId="0" applyFont="1" applyBorder="1">
      <alignment vertical="center"/>
    </xf>
    <xf numFmtId="177" fontId="0" fillId="0" borderId="0" xfId="0" applyNumberFormat="1">
      <alignment vertical="center"/>
    </xf>
    <xf numFmtId="0" fontId="40" fillId="25" borderId="20" xfId="0" applyFont="1" applyFill="1" applyBorder="1" applyAlignment="1">
      <alignment horizontal="right" vertical="center"/>
    </xf>
    <xf numFmtId="0" fontId="21" fillId="0" borderId="36" xfId="0" applyFont="1" applyBorder="1" applyAlignment="1">
      <alignment horizontal="left" vertical="center"/>
    </xf>
    <xf numFmtId="0" fontId="21" fillId="0" borderId="0" xfId="0" applyFont="1" applyAlignment="1">
      <alignment horizontal="left" vertical="center"/>
    </xf>
    <xf numFmtId="0" fontId="37" fillId="0" borderId="15" xfId="0" applyFont="1" applyBorder="1" applyAlignment="1">
      <alignment horizontal="left" vertical="center"/>
    </xf>
    <xf numFmtId="0" fontId="44" fillId="0" borderId="15" xfId="0" applyFont="1" applyBorder="1" applyAlignment="1">
      <alignment horizontal="right" vertical="center"/>
    </xf>
    <xf numFmtId="0" fontId="21" fillId="0" borderId="15" xfId="0" applyFont="1" applyBorder="1" applyAlignment="1">
      <alignment horizontal="left" vertical="center"/>
    </xf>
    <xf numFmtId="0" fontId="50" fillId="0" borderId="15" xfId="0" applyFont="1" applyBorder="1" applyAlignment="1">
      <alignment horizontal="left" vertical="center"/>
    </xf>
    <xf numFmtId="0" fontId="50" fillId="0" borderId="16" xfId="0" applyFont="1" applyBorder="1" applyAlignment="1">
      <alignment horizontal="left" vertical="center"/>
    </xf>
    <xf numFmtId="0" fontId="37" fillId="0" borderId="0" xfId="0" applyFont="1" applyAlignment="1"/>
    <xf numFmtId="0" fontId="37" fillId="0" borderId="23" xfId="0" applyFont="1" applyBorder="1" applyAlignment="1"/>
    <xf numFmtId="0" fontId="21" fillId="0" borderId="0" xfId="0" applyFont="1" applyAlignment="1">
      <alignment horizontal="right" vertical="center"/>
    </xf>
    <xf numFmtId="0" fontId="44" fillId="0" borderId="23" xfId="0" applyFont="1" applyBorder="1" applyAlignment="1">
      <alignment horizontal="right" vertical="center"/>
    </xf>
    <xf numFmtId="0" fontId="37" fillId="0" borderId="0" xfId="0" applyFont="1">
      <alignment vertical="center"/>
    </xf>
    <xf numFmtId="0" fontId="37" fillId="0" borderId="23" xfId="0" applyFont="1" applyBorder="1" applyAlignment="1">
      <alignment vertical="top"/>
    </xf>
    <xf numFmtId="0" fontId="21" fillId="25" borderId="0" xfId="0" applyFont="1" applyFill="1" applyAlignment="1">
      <alignment horizontal="left" vertical="center"/>
    </xf>
    <xf numFmtId="0" fontId="21" fillId="25" borderId="23" xfId="0" applyFont="1" applyFill="1" applyBorder="1" applyAlignment="1">
      <alignment horizontal="left" vertical="center"/>
    </xf>
    <xf numFmtId="0" fontId="37" fillId="0" borderId="17" xfId="0" applyFont="1" applyBorder="1" applyAlignment="1">
      <alignment vertical="top"/>
    </xf>
    <xf numFmtId="0" fontId="37" fillId="0" borderId="18" xfId="0" applyFont="1" applyBorder="1" applyAlignment="1">
      <alignment vertical="top"/>
    </xf>
    <xf numFmtId="0" fontId="20" fillId="24" borderId="17" xfId="0" applyFont="1" applyFill="1" applyBorder="1" applyAlignment="1">
      <alignment horizontal="centerContinuous" vertical="center"/>
    </xf>
    <xf numFmtId="0" fontId="0" fillId="0" borderId="0" xfId="0" applyAlignment="1">
      <alignment horizontal="centerContinuous" vertical="center"/>
    </xf>
    <xf numFmtId="0" fontId="20" fillId="24" borderId="0" xfId="0" applyFont="1" applyFill="1" applyAlignment="1">
      <alignment horizontal="centerContinuous" vertical="center"/>
    </xf>
    <xf numFmtId="0" fontId="20" fillId="0" borderId="19" xfId="0" applyFont="1" applyBorder="1">
      <alignment vertical="center"/>
    </xf>
    <xf numFmtId="0" fontId="21" fillId="25" borderId="15" xfId="0" applyFont="1" applyFill="1" applyBorder="1">
      <alignment vertical="center"/>
    </xf>
    <xf numFmtId="0" fontId="42" fillId="24" borderId="15" xfId="0" applyFont="1" applyFill="1" applyBorder="1" applyAlignment="1">
      <alignment horizontal="center" vertical="center"/>
    </xf>
    <xf numFmtId="0" fontId="20" fillId="24" borderId="15" xfId="0" applyFont="1" applyFill="1" applyBorder="1" applyAlignment="1">
      <alignment horizontal="centerContinuous" vertical="center"/>
    </xf>
    <xf numFmtId="0" fontId="21" fillId="25" borderId="15" xfId="0" applyFont="1" applyFill="1" applyBorder="1" applyAlignment="1">
      <alignment horizontal="right" vertical="center"/>
    </xf>
    <xf numFmtId="0" fontId="20" fillId="24" borderId="15" xfId="0" applyFont="1" applyFill="1" applyBorder="1">
      <alignment vertical="center"/>
    </xf>
    <xf numFmtId="0" fontId="20" fillId="24" borderId="16" xfId="0" applyFont="1" applyFill="1" applyBorder="1" applyAlignment="1">
      <alignment vertical="center" shrinkToFit="1"/>
    </xf>
    <xf numFmtId="0" fontId="43" fillId="0" borderId="48" xfId="0" applyFont="1" applyBorder="1" applyAlignment="1">
      <alignment horizontal="right" vertical="center"/>
    </xf>
    <xf numFmtId="0" fontId="0" fillId="0" borderId="56" xfId="0" applyBorder="1">
      <alignment vertical="center"/>
    </xf>
    <xf numFmtId="0" fontId="22" fillId="25" borderId="66" xfId="0" applyFont="1" applyFill="1" applyBorder="1" applyAlignment="1">
      <alignment horizontal="centerContinuous" vertical="center" wrapText="1"/>
    </xf>
    <xf numFmtId="0" fontId="0" fillId="0" borderId="20" xfId="0" applyBorder="1">
      <alignment vertical="center"/>
    </xf>
    <xf numFmtId="0" fontId="0" fillId="0" borderId="18" xfId="0" applyBorder="1" applyAlignment="1">
      <alignment horizontal="centerContinuous" vertical="center"/>
    </xf>
    <xf numFmtId="20" fontId="0" fillId="0" borderId="0" xfId="0" applyNumberFormat="1">
      <alignment vertical="center"/>
    </xf>
    <xf numFmtId="0" fontId="0" fillId="0" borderId="41" xfId="0" applyBorder="1" applyAlignment="1">
      <alignment horizontal="right" vertical="center"/>
    </xf>
    <xf numFmtId="0" fontId="0" fillId="32" borderId="41" xfId="0" applyFill="1" applyBorder="1" applyAlignment="1">
      <alignment horizontal="centerContinuous" vertical="center"/>
    </xf>
    <xf numFmtId="0" fontId="0" fillId="32" borderId="27" xfId="0" applyFill="1" applyBorder="1" applyAlignment="1">
      <alignment horizontal="centerContinuous" vertical="center"/>
    </xf>
    <xf numFmtId="0" fontId="0" fillId="0" borderId="49" xfId="0" applyBorder="1">
      <alignment vertical="center"/>
    </xf>
    <xf numFmtId="0" fontId="0" fillId="0" borderId="27" xfId="0" applyBorder="1" applyAlignment="1">
      <alignment horizontal="center" vertical="center"/>
    </xf>
    <xf numFmtId="0" fontId="21" fillId="25" borderId="39" xfId="0" applyFont="1" applyFill="1" applyBorder="1" applyAlignment="1">
      <alignment horizontal="centerContinuous" vertical="center"/>
    </xf>
    <xf numFmtId="0" fontId="21" fillId="25" borderId="46" xfId="0" applyFont="1" applyFill="1" applyBorder="1" applyAlignment="1">
      <alignment horizontal="centerContinuous" vertical="center" wrapText="1"/>
    </xf>
    <xf numFmtId="0" fontId="0" fillId="0" borderId="27" xfId="0" applyBorder="1" applyAlignment="1">
      <alignment horizontal="centerContinuous" vertical="center"/>
    </xf>
    <xf numFmtId="0" fontId="23" fillId="0" borderId="46" xfId="0" applyFont="1" applyBorder="1" applyAlignment="1">
      <alignment horizontal="centerContinuous" vertical="center"/>
    </xf>
    <xf numFmtId="0" fontId="0" fillId="0" borderId="28" xfId="0" applyBorder="1" applyAlignment="1">
      <alignment horizontal="centerContinuous" vertical="center"/>
    </xf>
    <xf numFmtId="0" fontId="0" fillId="0" borderId="0" xfId="0" applyAlignment="1">
      <alignment horizontal="center" vertical="center"/>
    </xf>
    <xf numFmtId="3" fontId="54" fillId="32" borderId="20" xfId="0" applyNumberFormat="1" applyFont="1" applyFill="1" applyBorder="1" applyAlignment="1">
      <alignment horizontal="center" vertical="center"/>
    </xf>
    <xf numFmtId="0" fontId="33" fillId="0" borderId="0" xfId="0" applyFont="1" applyAlignment="1">
      <alignment horizontal="center" vertical="center"/>
    </xf>
    <xf numFmtId="3" fontId="54" fillId="0" borderId="0" xfId="0" applyNumberFormat="1" applyFont="1" applyAlignment="1">
      <alignment horizontal="center" vertical="center"/>
    </xf>
    <xf numFmtId="0" fontId="0" fillId="0" borderId="12" xfId="0" applyBorder="1">
      <alignment vertical="center"/>
    </xf>
    <xf numFmtId="0" fontId="20" fillId="31" borderId="13" xfId="0" applyFont="1" applyFill="1" applyBorder="1" applyAlignment="1">
      <alignment horizontal="left" vertical="center"/>
    </xf>
    <xf numFmtId="0" fontId="0" fillId="0" borderId="41" xfId="0" applyBorder="1">
      <alignment vertical="center"/>
    </xf>
    <xf numFmtId="0" fontId="23" fillId="0" borderId="28" xfId="0" applyFont="1" applyBorder="1" applyAlignment="1">
      <alignment horizontal="left" vertical="center"/>
    </xf>
    <xf numFmtId="0" fontId="0" fillId="33" borderId="28" xfId="0" applyFill="1" applyBorder="1" applyAlignment="1">
      <alignment horizontal="centerContinuous" vertical="center"/>
    </xf>
    <xf numFmtId="0" fontId="0" fillId="33" borderId="49" xfId="0" applyFill="1" applyBorder="1" applyAlignment="1">
      <alignment horizontal="center" vertical="center"/>
    </xf>
    <xf numFmtId="0" fontId="20" fillId="0" borderId="28" xfId="0" applyFont="1" applyBorder="1" applyAlignment="1">
      <alignment horizontal="centerContinuous" vertical="center"/>
    </xf>
    <xf numFmtId="0" fontId="0" fillId="0" borderId="50" xfId="0" applyBorder="1">
      <alignment vertical="center"/>
    </xf>
    <xf numFmtId="0" fontId="0" fillId="0" borderId="17" xfId="0" applyBorder="1" applyAlignment="1">
      <alignment horizontal="centerContinuous" vertical="center"/>
    </xf>
    <xf numFmtId="0" fontId="0" fillId="0" borderId="14" xfId="0" applyBorder="1" applyAlignment="1">
      <alignment horizontal="centerContinuous" vertical="center"/>
    </xf>
    <xf numFmtId="0" fontId="0" fillId="0" borderId="21" xfId="0" applyBorder="1">
      <alignment vertical="center"/>
    </xf>
    <xf numFmtId="0" fontId="23" fillId="24" borderId="53" xfId="0" applyFont="1" applyFill="1" applyBorder="1" applyAlignment="1">
      <alignment horizontal="left" vertical="center"/>
    </xf>
    <xf numFmtId="0" fontId="23" fillId="0" borderId="54" xfId="0" applyFont="1" applyBorder="1" applyAlignment="1">
      <alignment horizontal="left" vertical="center"/>
    </xf>
    <xf numFmtId="0" fontId="25" fillId="0" borderId="0" xfId="0" applyFont="1" applyAlignment="1">
      <alignment horizontal="center" vertical="center"/>
    </xf>
    <xf numFmtId="0" fontId="23" fillId="0" borderId="55" xfId="0" applyFont="1" applyBorder="1" applyAlignment="1">
      <alignment horizontal="left" vertical="center"/>
    </xf>
    <xf numFmtId="0" fontId="0" fillId="0" borderId="51" xfId="0" applyBorder="1" applyAlignment="1">
      <alignment horizontal="left" vertical="center"/>
    </xf>
    <xf numFmtId="0" fontId="0" fillId="0" borderId="26" xfId="0" applyBorder="1" applyAlignment="1">
      <alignment horizontal="left" vertical="center"/>
    </xf>
    <xf numFmtId="0" fontId="20" fillId="0" borderId="52" xfId="0" applyFont="1" applyBorder="1" applyAlignment="1">
      <alignment horizontal="center" vertical="center"/>
    </xf>
    <xf numFmtId="0" fontId="20" fillId="0" borderId="52" xfId="0" applyFont="1" applyBorder="1">
      <alignment vertical="center"/>
    </xf>
    <xf numFmtId="0" fontId="0" fillId="29" borderId="17" xfId="0" applyFill="1" applyBorder="1">
      <alignment vertical="center"/>
    </xf>
    <xf numFmtId="0" fontId="0" fillId="30" borderId="61" xfId="0" applyFill="1" applyBorder="1" applyProtection="1">
      <alignment vertical="center"/>
      <protection locked="0"/>
    </xf>
    <xf numFmtId="0" fontId="20" fillId="48" borderId="31" xfId="0" applyFont="1" applyFill="1" applyBorder="1" applyAlignment="1" applyProtection="1">
      <alignment horizontal="left" vertical="center" shrinkToFit="1"/>
      <protection locked="0"/>
    </xf>
    <xf numFmtId="0" fontId="59" fillId="28" borderId="24" xfId="0" applyFont="1" applyFill="1" applyBorder="1" applyAlignment="1">
      <alignment horizontal="left" vertical="center"/>
    </xf>
    <xf numFmtId="49" fontId="59" fillId="28" borderId="24" xfId="0" applyNumberFormat="1" applyFont="1" applyFill="1" applyBorder="1" applyAlignment="1">
      <alignment vertical="center" wrapText="1" shrinkToFit="1"/>
    </xf>
    <xf numFmtId="0" fontId="60" fillId="28" borderId="24" xfId="0" applyFont="1" applyFill="1" applyBorder="1">
      <alignment vertical="center"/>
    </xf>
    <xf numFmtId="0" fontId="59" fillId="28" borderId="24" xfId="0" applyFont="1" applyFill="1" applyBorder="1" applyAlignment="1">
      <alignment horizontal="right" vertical="center"/>
    </xf>
    <xf numFmtId="0" fontId="60" fillId="28" borderId="25" xfId="0" applyFont="1" applyFill="1" applyBorder="1">
      <alignment vertical="center"/>
    </xf>
    <xf numFmtId="49" fontId="0" fillId="28" borderId="24" xfId="0" applyNumberFormat="1" applyFill="1" applyBorder="1" applyAlignment="1" applyProtection="1">
      <alignment horizontal="left" vertical="center" indent="1"/>
      <protection locked="0"/>
    </xf>
    <xf numFmtId="49" fontId="40" fillId="28" borderId="24" xfId="0" applyNumberFormat="1" applyFont="1" applyFill="1" applyBorder="1" applyAlignment="1" applyProtection="1">
      <alignment horizontal="left" vertical="center" indent="1"/>
      <protection locked="0"/>
    </xf>
    <xf numFmtId="49" fontId="40" fillId="28" borderId="47" xfId="0" applyNumberFormat="1" applyFont="1" applyFill="1" applyBorder="1" applyProtection="1">
      <alignment vertical="center"/>
      <protection locked="0"/>
    </xf>
    <xf numFmtId="0" fontId="23" fillId="0" borderId="0" xfId="0" applyFont="1" applyAlignment="1">
      <alignment horizontal="centerContinuous" vertical="center"/>
    </xf>
    <xf numFmtId="0" fontId="23" fillId="0" borderId="31" xfId="0" applyFont="1" applyBorder="1" applyAlignment="1">
      <alignment horizontal="center" vertical="center"/>
    </xf>
    <xf numFmtId="0" fontId="25" fillId="0" borderId="0" xfId="0" applyFont="1" applyAlignment="1">
      <alignment horizontal="centerContinuous" vertical="center"/>
    </xf>
    <xf numFmtId="0" fontId="23" fillId="0" borderId="53" xfId="0" applyFont="1" applyBorder="1" applyAlignment="1">
      <alignment horizontal="left" vertical="center"/>
    </xf>
    <xf numFmtId="0" fontId="20" fillId="0" borderId="31" xfId="0" applyFont="1" applyBorder="1" applyAlignment="1">
      <alignment horizontal="center" vertical="center"/>
    </xf>
    <xf numFmtId="0" fontId="20" fillId="0" borderId="28" xfId="0" applyFont="1" applyBorder="1" applyAlignment="1">
      <alignment horizontal="left"/>
    </xf>
    <xf numFmtId="0" fontId="20" fillId="0" borderId="46" xfId="0" applyFont="1" applyBorder="1">
      <alignment vertical="center"/>
    </xf>
    <xf numFmtId="0" fontId="20" fillId="0" borderId="46" xfId="0" applyFont="1" applyBorder="1" applyAlignment="1">
      <alignment horizontal="left" vertical="center"/>
    </xf>
    <xf numFmtId="0" fontId="80" fillId="0" borderId="0" xfId="0" applyFont="1" applyAlignment="1">
      <alignment vertical="center" wrapText="1"/>
    </xf>
    <xf numFmtId="0" fontId="27" fillId="0" borderId="36" xfId="0" applyFont="1" applyBorder="1" applyAlignment="1" applyProtection="1">
      <alignment vertical="center" shrinkToFit="1"/>
      <protection locked="0"/>
    </xf>
    <xf numFmtId="0" fontId="36" fillId="50" borderId="60" xfId="0" applyFont="1" applyFill="1" applyBorder="1" applyAlignment="1" applyProtection="1">
      <alignment horizontal="center" vertical="center"/>
      <protection locked="0"/>
    </xf>
    <xf numFmtId="0" fontId="30" fillId="50" borderId="60" xfId="0" applyFont="1" applyFill="1" applyBorder="1" applyProtection="1">
      <alignment vertical="center"/>
      <protection locked="0"/>
    </xf>
    <xf numFmtId="0" fontId="33" fillId="50" borderId="59" xfId="0" applyFont="1" applyFill="1" applyBorder="1" applyAlignment="1" applyProtection="1">
      <alignment horizontal="center" vertical="center"/>
      <protection locked="0"/>
    </xf>
    <xf numFmtId="0" fontId="33" fillId="50" borderId="38" xfId="0" applyFont="1" applyFill="1" applyBorder="1" applyAlignment="1" applyProtection="1">
      <alignment horizontal="center" vertical="center"/>
      <protection locked="0"/>
    </xf>
    <xf numFmtId="0" fontId="20" fillId="50" borderId="39" xfId="0" applyFont="1" applyFill="1" applyBorder="1" applyProtection="1">
      <alignment vertical="center"/>
      <protection locked="0"/>
    </xf>
    <xf numFmtId="0" fontId="20" fillId="50" borderId="31" xfId="0" applyFont="1" applyFill="1" applyBorder="1" applyProtection="1">
      <alignment vertical="center"/>
      <protection locked="0"/>
    </xf>
    <xf numFmtId="0" fontId="20" fillId="50" borderId="31" xfId="0" applyFont="1" applyFill="1" applyBorder="1" applyAlignment="1" applyProtection="1">
      <alignment horizontal="center" vertical="center"/>
      <protection locked="0"/>
    </xf>
    <xf numFmtId="0" fontId="20" fillId="50" borderId="10" xfId="0" applyFont="1" applyFill="1" applyBorder="1" applyProtection="1">
      <alignment vertical="center"/>
      <protection locked="0"/>
    </xf>
    <xf numFmtId="0" fontId="20" fillId="50" borderId="11" xfId="0" applyFont="1" applyFill="1" applyBorder="1" applyProtection="1">
      <alignment vertical="center"/>
      <protection locked="0"/>
    </xf>
    <xf numFmtId="0" fontId="20" fillId="50" borderId="11" xfId="0" applyFont="1" applyFill="1" applyBorder="1" applyAlignment="1" applyProtection="1">
      <alignment horizontal="center" vertical="center"/>
      <protection locked="0"/>
    </xf>
    <xf numFmtId="0" fontId="20" fillId="50" borderId="11" xfId="0" applyFont="1" applyFill="1" applyBorder="1" applyAlignment="1" applyProtection="1">
      <alignment horizontal="left" vertical="center" shrinkToFit="1"/>
      <protection locked="0"/>
    </xf>
    <xf numFmtId="176" fontId="20" fillId="50" borderId="11" xfId="33" applyNumberFormat="1" applyFont="1" applyFill="1" applyBorder="1" applyAlignment="1" applyProtection="1">
      <alignment horizontal="right" vertical="center"/>
      <protection locked="0"/>
    </xf>
    <xf numFmtId="0" fontId="20" fillId="50" borderId="31" xfId="33" applyNumberFormat="1" applyFont="1" applyFill="1" applyBorder="1" applyAlignment="1" applyProtection="1">
      <alignment vertical="center"/>
      <protection locked="0"/>
    </xf>
    <xf numFmtId="179" fontId="20" fillId="50" borderId="31" xfId="33" applyNumberFormat="1" applyFont="1" applyFill="1" applyBorder="1" applyAlignment="1" applyProtection="1">
      <alignment vertical="center"/>
      <protection locked="0"/>
    </xf>
    <xf numFmtId="179" fontId="20" fillId="50" borderId="31" xfId="0" applyNumberFormat="1" applyFont="1" applyFill="1" applyBorder="1" applyProtection="1">
      <alignment vertical="center"/>
      <protection locked="0"/>
    </xf>
    <xf numFmtId="178" fontId="20" fillId="50" borderId="31" xfId="0" applyNumberFormat="1" applyFont="1" applyFill="1" applyBorder="1" applyProtection="1">
      <alignment vertical="center"/>
      <protection locked="0"/>
    </xf>
    <xf numFmtId="0" fontId="20" fillId="50" borderId="11" xfId="33" applyNumberFormat="1" applyFont="1" applyFill="1" applyBorder="1" applyAlignment="1" applyProtection="1">
      <alignment vertical="center"/>
      <protection locked="0"/>
    </xf>
    <xf numFmtId="179" fontId="20" fillId="50" borderId="11" xfId="33" applyNumberFormat="1" applyFont="1" applyFill="1" applyBorder="1" applyAlignment="1" applyProtection="1">
      <alignment vertical="center"/>
      <protection locked="0"/>
    </xf>
    <xf numFmtId="179" fontId="20" fillId="50" borderId="11" xfId="0" applyNumberFormat="1" applyFont="1" applyFill="1" applyBorder="1" applyProtection="1">
      <alignment vertical="center"/>
      <protection locked="0"/>
    </xf>
    <xf numFmtId="178" fontId="20" fillId="50" borderId="11" xfId="0" applyNumberFormat="1" applyFont="1" applyFill="1" applyBorder="1" applyProtection="1">
      <alignment vertical="center"/>
      <protection locked="0"/>
    </xf>
    <xf numFmtId="0" fontId="47" fillId="0" borderId="0" xfId="0" applyFont="1">
      <alignment vertical="center"/>
    </xf>
    <xf numFmtId="0" fontId="48" fillId="51" borderId="36" xfId="0" applyFont="1" applyFill="1" applyBorder="1">
      <alignment vertical="center"/>
    </xf>
    <xf numFmtId="0" fontId="81" fillId="51" borderId="36" xfId="0" applyFont="1" applyFill="1" applyBorder="1">
      <alignment vertical="center"/>
    </xf>
    <xf numFmtId="0" fontId="48" fillId="51" borderId="24" xfId="0" applyFont="1" applyFill="1" applyBorder="1">
      <alignment vertical="center"/>
    </xf>
    <xf numFmtId="0" fontId="0" fillId="51" borderId="24" xfId="0" applyFill="1" applyBorder="1">
      <alignment vertical="center"/>
    </xf>
    <xf numFmtId="0" fontId="23" fillId="51" borderId="52" xfId="0" applyFont="1" applyFill="1" applyBorder="1" applyAlignment="1">
      <alignment horizontal="center" vertical="center"/>
    </xf>
    <xf numFmtId="0" fontId="0" fillId="51" borderId="52" xfId="0" applyFill="1" applyBorder="1" applyAlignment="1">
      <alignment horizontal="center" vertical="center"/>
    </xf>
    <xf numFmtId="0" fontId="20" fillId="51" borderId="52" xfId="0" applyFont="1" applyFill="1" applyBorder="1" applyAlignment="1">
      <alignment horizontal="center" vertical="center"/>
    </xf>
    <xf numFmtId="0" fontId="20" fillId="51" borderId="52" xfId="0" applyFont="1" applyFill="1" applyBorder="1" applyAlignment="1">
      <alignment horizontal="left" vertical="center"/>
    </xf>
    <xf numFmtId="0" fontId="29" fillId="0" borderId="52" xfId="0" applyFont="1" applyBorder="1" applyAlignment="1" applyProtection="1">
      <alignment horizontal="center" vertical="center"/>
      <protection locked="0"/>
    </xf>
    <xf numFmtId="0" fontId="80" fillId="0" borderId="74" xfId="0" applyFont="1" applyBorder="1" applyAlignment="1">
      <alignment horizontal="right" vertical="center"/>
    </xf>
    <xf numFmtId="49" fontId="74" fillId="0" borderId="75" xfId="0" applyNumberFormat="1" applyFont="1" applyBorder="1" applyAlignment="1">
      <alignment horizontal="centerContinuous" vertical="center"/>
    </xf>
    <xf numFmtId="181" fontId="74" fillId="0" borderId="75" xfId="0" applyNumberFormat="1" applyFont="1" applyBorder="1" applyAlignment="1">
      <alignment horizontal="centerContinuous" vertical="center"/>
    </xf>
    <xf numFmtId="181" fontId="74" fillId="0" borderId="76" xfId="0" applyNumberFormat="1" applyFont="1" applyBorder="1" applyAlignment="1">
      <alignment horizontal="centerContinuous" vertical="center"/>
    </xf>
    <xf numFmtId="0" fontId="80" fillId="0" borderId="77" xfId="0" applyFont="1" applyBorder="1" applyAlignment="1">
      <alignment horizontal="right" vertical="center"/>
    </xf>
    <xf numFmtId="49" fontId="74" fillId="0" borderId="78" xfId="0" applyNumberFormat="1" applyFont="1" applyBorder="1" applyAlignment="1">
      <alignment horizontal="centerContinuous" vertical="center"/>
    </xf>
    <xf numFmtId="181" fontId="74" fillId="0" borderId="78" xfId="0" applyNumberFormat="1" applyFont="1" applyBorder="1" applyAlignment="1">
      <alignment horizontal="centerContinuous" vertical="center"/>
    </xf>
    <xf numFmtId="181" fontId="74" fillId="0" borderId="79" xfId="0" applyNumberFormat="1" applyFont="1" applyBorder="1" applyAlignment="1">
      <alignment horizontal="centerContinuous" vertical="center"/>
    </xf>
    <xf numFmtId="182" fontId="74" fillId="0" borderId="78" xfId="0" applyNumberFormat="1" applyFont="1" applyBorder="1" applyAlignment="1">
      <alignment horizontal="centerContinuous" vertical="center"/>
    </xf>
    <xf numFmtId="182" fontId="74" fillId="0" borderId="79" xfId="0" applyNumberFormat="1" applyFont="1" applyBorder="1" applyAlignment="1">
      <alignment horizontal="centerContinuous" vertical="center"/>
    </xf>
    <xf numFmtId="49" fontId="79" fillId="0" borderId="78" xfId="0" applyNumberFormat="1" applyFont="1" applyBorder="1" applyAlignment="1">
      <alignment horizontal="centerContinuous" vertical="center"/>
    </xf>
    <xf numFmtId="181" fontId="79" fillId="0" borderId="78" xfId="0" applyNumberFormat="1" applyFont="1" applyBorder="1" applyAlignment="1">
      <alignment horizontal="centerContinuous" vertical="center"/>
    </xf>
    <xf numFmtId="181" fontId="79" fillId="0" borderId="79" xfId="0" applyNumberFormat="1" applyFont="1" applyBorder="1" applyAlignment="1">
      <alignment horizontal="centerContinuous" vertical="center"/>
    </xf>
    <xf numFmtId="0" fontId="80" fillId="0" borderId="80" xfId="0" applyFont="1" applyBorder="1" applyAlignment="1">
      <alignment horizontal="right" vertical="center"/>
    </xf>
    <xf numFmtId="49" fontId="80" fillId="0" borderId="81" xfId="0" applyNumberFormat="1" applyFont="1" applyBorder="1" applyAlignment="1">
      <alignment vertical="center" wrapText="1"/>
    </xf>
    <xf numFmtId="49" fontId="19" fillId="0" borderId="81" xfId="0" applyNumberFormat="1" applyFont="1" applyBorder="1" applyAlignment="1">
      <alignment vertical="center" wrapText="1"/>
    </xf>
    <xf numFmtId="181" fontId="80" fillId="0" borderId="81" xfId="0" applyNumberFormat="1" applyFont="1" applyBorder="1" applyAlignment="1">
      <alignment vertical="center" wrapText="1"/>
    </xf>
    <xf numFmtId="181" fontId="80" fillId="0" borderId="82" xfId="0" applyNumberFormat="1" applyFont="1" applyBorder="1" applyAlignment="1">
      <alignment vertical="center" wrapText="1"/>
    </xf>
    <xf numFmtId="49" fontId="74" fillId="0" borderId="84" xfId="0" applyNumberFormat="1" applyFont="1" applyBorder="1" applyProtection="1">
      <alignment vertical="center"/>
      <protection locked="0"/>
    </xf>
    <xf numFmtId="49" fontId="74" fillId="0" borderId="85" xfId="0" applyNumberFormat="1" applyFont="1" applyBorder="1" applyProtection="1">
      <alignment vertical="center"/>
      <protection locked="0"/>
    </xf>
    <xf numFmtId="49" fontId="74" fillId="0" borderId="86" xfId="0" applyNumberFormat="1" applyFont="1" applyBorder="1" applyProtection="1">
      <alignment vertical="center"/>
      <protection locked="0"/>
    </xf>
    <xf numFmtId="49" fontId="74" fillId="0" borderId="24" xfId="0" applyNumberFormat="1" applyFont="1" applyBorder="1" applyProtection="1">
      <alignment vertical="center"/>
      <protection locked="0"/>
    </xf>
    <xf numFmtId="49" fontId="74" fillId="0" borderId="0" xfId="0" applyNumberFormat="1" applyFont="1">
      <alignment vertical="center"/>
    </xf>
    <xf numFmtId="181" fontId="74" fillId="0" borderId="0" xfId="0" applyNumberFormat="1" applyFont="1">
      <alignment vertical="center"/>
    </xf>
    <xf numFmtId="49" fontId="0" fillId="0" borderId="0" xfId="0" applyNumberFormat="1" applyProtection="1">
      <alignment vertical="center"/>
      <protection locked="0"/>
    </xf>
    <xf numFmtId="0" fontId="0" fillId="0" borderId="15" xfId="0" applyBorder="1">
      <alignment vertical="center"/>
    </xf>
    <xf numFmtId="0" fontId="47" fillId="0" borderId="14" xfId="0" applyFont="1" applyBorder="1" applyAlignment="1">
      <alignment horizontal="center" vertical="center"/>
    </xf>
    <xf numFmtId="0" fontId="0" fillId="0" borderId="63" xfId="0" applyBorder="1" applyAlignment="1">
      <alignment vertical="center" wrapText="1"/>
    </xf>
    <xf numFmtId="0" fontId="20" fillId="0" borderId="46" xfId="0" applyFont="1" applyBorder="1" applyAlignment="1"/>
    <xf numFmtId="0" fontId="52" fillId="0" borderId="28" xfId="0" applyFont="1" applyBorder="1" applyAlignment="1">
      <alignment horizontal="left"/>
    </xf>
    <xf numFmtId="0" fontId="29" fillId="0" borderId="46" xfId="0" applyFont="1" applyBorder="1" applyAlignment="1"/>
    <xf numFmtId="0" fontId="29" fillId="0" borderId="28" xfId="0" applyFont="1" applyBorder="1" applyAlignment="1"/>
    <xf numFmtId="0" fontId="29" fillId="0" borderId="28" xfId="0" applyFont="1" applyBorder="1" applyAlignment="1">
      <alignment horizontal="left"/>
    </xf>
    <xf numFmtId="0" fontId="20" fillId="0" borderId="27" xfId="0" applyFont="1" applyBorder="1" applyAlignment="1">
      <alignment horizontal="left" vertical="center"/>
    </xf>
    <xf numFmtId="0" fontId="23" fillId="29" borderId="0" xfId="0" applyFont="1" applyFill="1" applyAlignment="1">
      <alignment horizontal="center" vertical="center"/>
    </xf>
    <xf numFmtId="0" fontId="48" fillId="29" borderId="0" xfId="0" applyFont="1" applyFill="1" applyAlignment="1">
      <alignment horizontal="center" vertical="center"/>
    </xf>
    <xf numFmtId="0" fontId="0" fillId="29" borderId="0" xfId="0" applyFill="1">
      <alignment vertical="center"/>
    </xf>
    <xf numFmtId="0" fontId="0" fillId="30" borderId="61" xfId="0" applyFill="1" applyBorder="1">
      <alignment vertical="center"/>
    </xf>
    <xf numFmtId="0" fontId="36" fillId="0" borderId="60" xfId="0" applyFont="1" applyBorder="1" applyAlignment="1">
      <alignment horizontal="center" vertical="center"/>
    </xf>
    <xf numFmtId="0" fontId="30" fillId="0" borderId="60" xfId="0" applyFont="1" applyBorder="1">
      <alignment vertical="center"/>
    </xf>
    <xf numFmtId="0" fontId="28" fillId="0" borderId="15" xfId="0" applyFont="1" applyBorder="1" applyAlignment="1">
      <alignment vertical="center" shrinkToFit="1"/>
    </xf>
    <xf numFmtId="0" fontId="63" fillId="0" borderId="15" xfId="0" applyFont="1" applyBorder="1" applyAlignment="1">
      <alignment vertical="center" shrinkToFit="1"/>
    </xf>
    <xf numFmtId="0" fontId="32" fillId="0" borderId="15" xfId="0" applyFont="1" applyBorder="1" applyAlignment="1">
      <alignment vertical="center" shrinkToFit="1"/>
    </xf>
    <xf numFmtId="0" fontId="27" fillId="0" borderId="15" xfId="0" applyFont="1" applyBorder="1" applyAlignment="1">
      <alignment vertical="center" shrinkToFit="1"/>
    </xf>
    <xf numFmtId="0" fontId="0" fillId="0" borderId="16" xfId="0" applyBorder="1">
      <alignment vertical="center"/>
    </xf>
    <xf numFmtId="0" fontId="48" fillId="0" borderId="0" xfId="0" applyFont="1" applyAlignment="1">
      <alignment horizontal="left" vertical="center"/>
    </xf>
    <xf numFmtId="0" fontId="55" fillId="30" borderId="26" xfId="0" applyFont="1" applyFill="1" applyBorder="1" applyAlignment="1">
      <alignment horizontal="right" vertical="center"/>
    </xf>
    <xf numFmtId="0" fontId="55" fillId="30" borderId="20" xfId="0" applyFont="1" applyFill="1" applyBorder="1" applyAlignment="1">
      <alignment horizontal="right" vertical="center"/>
    </xf>
    <xf numFmtId="0" fontId="49" fillId="0" borderId="15" xfId="0" applyFont="1" applyBorder="1" applyAlignment="1">
      <alignment vertical="center" shrinkToFit="1"/>
    </xf>
    <xf numFmtId="0" fontId="40" fillId="0" borderId="26" xfId="0" applyFont="1" applyBorder="1" applyAlignment="1">
      <alignment horizontal="right" vertical="center" wrapText="1" shrinkToFit="1"/>
    </xf>
    <xf numFmtId="49" fontId="28" fillId="0" borderId="23" xfId="0" applyNumberFormat="1" applyFont="1" applyBorder="1" applyAlignment="1">
      <alignment vertical="center" shrinkToFit="1"/>
    </xf>
    <xf numFmtId="0" fontId="40" fillId="0" borderId="26" xfId="0" applyFont="1" applyBorder="1" applyAlignment="1">
      <alignment horizontal="right" vertical="center"/>
    </xf>
    <xf numFmtId="49" fontId="40" fillId="0" borderId="23" xfId="0" applyNumberFormat="1" applyFont="1" applyBorder="1" applyAlignment="1">
      <alignment vertical="center" wrapText="1" shrinkToFit="1"/>
    </xf>
    <xf numFmtId="0" fontId="23" fillId="0" borderId="41" xfId="0" applyFont="1" applyBorder="1">
      <alignment vertical="center"/>
    </xf>
    <xf numFmtId="49" fontId="40" fillId="0" borderId="28" xfId="0" applyNumberFormat="1" applyFont="1" applyBorder="1" applyAlignment="1">
      <alignment vertical="center" wrapText="1" shrinkToFit="1"/>
    </xf>
    <xf numFmtId="49" fontId="40" fillId="0" borderId="27" xfId="0" applyNumberFormat="1" applyFont="1" applyBorder="1" applyAlignment="1">
      <alignment vertical="center" wrapText="1" shrinkToFit="1"/>
    </xf>
    <xf numFmtId="0" fontId="37" fillId="0" borderId="42" xfId="0" quotePrefix="1" applyFont="1" applyBorder="1">
      <alignment vertical="center"/>
    </xf>
    <xf numFmtId="0" fontId="40" fillId="0" borderId="24" xfId="0" applyFont="1" applyBorder="1">
      <alignment vertical="center"/>
    </xf>
    <xf numFmtId="0" fontId="40" fillId="0" borderId="25" xfId="0" applyFont="1" applyBorder="1">
      <alignment vertical="center"/>
    </xf>
    <xf numFmtId="0" fontId="23" fillId="0" borderId="42" xfId="0" applyFont="1" applyBorder="1">
      <alignment vertical="center"/>
    </xf>
    <xf numFmtId="0" fontId="28" fillId="0" borderId="15" xfId="0" applyFont="1" applyBorder="1">
      <alignment vertical="center"/>
    </xf>
    <xf numFmtId="0" fontId="23" fillId="0" borderId="24" xfId="0" applyFont="1" applyBorder="1">
      <alignment vertical="center"/>
    </xf>
    <xf numFmtId="0" fontId="23" fillId="0" borderId="25" xfId="0" applyFont="1" applyBorder="1">
      <alignment vertical="center"/>
    </xf>
    <xf numFmtId="0" fontId="73" fillId="0" borderId="43" xfId="0" applyFont="1" applyBorder="1">
      <alignment vertical="center"/>
    </xf>
    <xf numFmtId="0" fontId="23" fillId="0" borderId="29" xfId="0" applyFont="1" applyBorder="1">
      <alignment vertical="center"/>
    </xf>
    <xf numFmtId="0" fontId="40" fillId="0" borderId="29" xfId="0" applyFont="1" applyBorder="1">
      <alignment vertical="center"/>
    </xf>
    <xf numFmtId="0" fontId="40" fillId="0" borderId="44" xfId="0" applyFont="1" applyBorder="1">
      <alignment vertical="center"/>
    </xf>
    <xf numFmtId="0" fontId="43" fillId="0" borderId="19" xfId="0" applyFont="1" applyBorder="1" applyAlignment="1">
      <alignment horizontal="right" vertical="center"/>
    </xf>
    <xf numFmtId="0" fontId="51" fillId="0" borderId="26" xfId="0" applyFont="1" applyBorder="1" applyAlignment="1">
      <alignment horizontal="right" vertical="center"/>
    </xf>
    <xf numFmtId="0" fontId="50" fillId="0" borderId="64" xfId="0" applyFont="1" applyBorder="1" applyAlignment="1">
      <alignment horizontal="right" vertical="center"/>
    </xf>
    <xf numFmtId="0" fontId="55" fillId="30" borderId="43" xfId="0" applyFont="1" applyFill="1" applyBorder="1" applyAlignment="1">
      <alignment horizontal="right" vertical="center"/>
    </xf>
    <xf numFmtId="0" fontId="55" fillId="30" borderId="42" xfId="0" applyFont="1" applyFill="1" applyBorder="1" applyAlignment="1">
      <alignment horizontal="right" vertical="center"/>
    </xf>
    <xf numFmtId="0" fontId="55" fillId="30" borderId="47" xfId="0" applyFont="1" applyFill="1" applyBorder="1" applyAlignment="1">
      <alignment horizontal="right" vertical="center"/>
    </xf>
    <xf numFmtId="0" fontId="37" fillId="0" borderId="19" xfId="0" applyFont="1" applyBorder="1">
      <alignment vertical="center"/>
    </xf>
    <xf numFmtId="0" fontId="50" fillId="0" borderId="26" xfId="0" applyFont="1" applyBorder="1" applyAlignment="1">
      <alignment horizontal="right" vertical="center"/>
    </xf>
    <xf numFmtId="0" fontId="51" fillId="0" borderId="65" xfId="0" applyFont="1" applyBorder="1" applyAlignment="1">
      <alignment horizontal="right" vertical="center"/>
    </xf>
    <xf numFmtId="0" fontId="37" fillId="0" borderId="26" xfId="0" applyFont="1" applyBorder="1">
      <alignment vertical="center"/>
    </xf>
    <xf numFmtId="0" fontId="23" fillId="0" borderId="26" xfId="0" applyFont="1" applyBorder="1" applyAlignment="1">
      <alignment horizontal="left" vertical="center"/>
    </xf>
    <xf numFmtId="0" fontId="41" fillId="0" borderId="26" xfId="0" applyFont="1" applyBorder="1" applyAlignment="1">
      <alignment horizontal="right" vertical="center"/>
    </xf>
    <xf numFmtId="0" fontId="23" fillId="0" borderId="20" xfId="0" applyFont="1" applyBorder="1" applyAlignment="1">
      <alignment horizontal="left" vertical="top"/>
    </xf>
    <xf numFmtId="0" fontId="56" fillId="30" borderId="43" xfId="0" applyFont="1" applyFill="1" applyBorder="1" applyAlignment="1">
      <alignment horizontal="right" vertical="center"/>
    </xf>
    <xf numFmtId="0" fontId="20" fillId="24" borderId="23" xfId="0" applyFont="1" applyFill="1" applyBorder="1" applyAlignment="1">
      <alignment horizontal="centerContinuous" vertical="center"/>
    </xf>
    <xf numFmtId="0" fontId="55" fillId="30" borderId="48" xfId="0" applyFont="1" applyFill="1" applyBorder="1" applyAlignment="1">
      <alignment horizontal="right" vertical="center"/>
    </xf>
    <xf numFmtId="0" fontId="48" fillId="0" borderId="0" xfId="0" applyFont="1">
      <alignment vertical="center"/>
    </xf>
    <xf numFmtId="0" fontId="81" fillId="0" borderId="0" xfId="0" applyFont="1">
      <alignment vertical="center"/>
    </xf>
    <xf numFmtId="0" fontId="55" fillId="30" borderId="30" xfId="0" applyFont="1" applyFill="1" applyBorder="1" applyAlignment="1">
      <alignment horizontal="right" vertical="center"/>
    </xf>
    <xf numFmtId="0" fontId="33" fillId="0" borderId="59" xfId="0" applyFont="1" applyBorder="1" applyAlignment="1">
      <alignment horizontal="center" vertical="center"/>
    </xf>
    <xf numFmtId="0" fontId="33" fillId="0" borderId="38" xfId="0" applyFont="1" applyBorder="1" applyAlignment="1">
      <alignment horizontal="center" vertical="center"/>
    </xf>
    <xf numFmtId="0" fontId="0" fillId="31" borderId="13" xfId="0" applyFill="1" applyBorder="1">
      <alignment vertical="center"/>
    </xf>
    <xf numFmtId="0" fontId="20" fillId="31" borderId="14" xfId="0" applyFont="1" applyFill="1" applyBorder="1">
      <alignment vertical="center"/>
    </xf>
    <xf numFmtId="0" fontId="23" fillId="0" borderId="15" xfId="0" applyFont="1" applyBorder="1" applyAlignment="1">
      <alignment horizontal="left" vertical="center"/>
    </xf>
    <xf numFmtId="0" fontId="39" fillId="0" borderId="15" xfId="0" applyFont="1" applyBorder="1" applyAlignment="1">
      <alignment horizontal="centerContinuous" vertical="center"/>
    </xf>
    <xf numFmtId="49" fontId="58" fillId="0" borderId="23" xfId="0" applyNumberFormat="1" applyFont="1" applyBorder="1">
      <alignment vertical="center"/>
    </xf>
    <xf numFmtId="0" fontId="30" fillId="33" borderId="18" xfId="0" applyFont="1" applyFill="1" applyBorder="1" applyAlignment="1">
      <alignment horizontal="center" vertical="center"/>
    </xf>
    <xf numFmtId="0" fontId="23" fillId="0" borderId="15" xfId="0" applyFont="1" applyBorder="1" applyAlignment="1">
      <alignment horizontal="center" vertical="center"/>
    </xf>
    <xf numFmtId="0" fontId="23" fillId="0" borderId="16" xfId="0" applyFont="1" applyBorder="1" applyAlignment="1">
      <alignment horizontal="center" vertical="center"/>
    </xf>
    <xf numFmtId="0" fontId="53" fillId="0" borderId="20" xfId="0" applyFont="1" applyBorder="1" applyAlignment="1">
      <alignment horizontal="right" vertical="center"/>
    </xf>
    <xf numFmtId="0" fontId="20" fillId="0" borderId="17" xfId="0" applyFont="1" applyBorder="1">
      <alignment vertical="center"/>
    </xf>
    <xf numFmtId="49" fontId="20" fillId="0" borderId="17" xfId="0" applyNumberFormat="1" applyFont="1" applyBorder="1">
      <alignment vertical="center"/>
    </xf>
    <xf numFmtId="49" fontId="20" fillId="0" borderId="18" xfId="0" applyNumberFormat="1" applyFont="1" applyBorder="1">
      <alignment vertical="center"/>
    </xf>
    <xf numFmtId="0" fontId="29" fillId="0" borderId="52" xfId="0" applyFont="1" applyBorder="1" applyAlignment="1">
      <alignment horizontal="center" vertical="center"/>
    </xf>
    <xf numFmtId="0" fontId="53" fillId="0" borderId="19" xfId="0" applyFont="1" applyBorder="1" applyAlignment="1">
      <alignment horizontal="right" vertical="center"/>
    </xf>
    <xf numFmtId="0" fontId="20" fillId="0" borderId="15" xfId="0" applyFont="1" applyBorder="1">
      <alignment vertical="center"/>
    </xf>
    <xf numFmtId="49" fontId="20" fillId="0" borderId="15" xfId="0" applyNumberFormat="1" applyFont="1" applyBorder="1">
      <alignment vertical="center"/>
    </xf>
    <xf numFmtId="49" fontId="20" fillId="0" borderId="16" xfId="0" applyNumberFormat="1" applyFont="1" applyBorder="1">
      <alignment vertical="center"/>
    </xf>
    <xf numFmtId="0" fontId="0" fillId="0" borderId="23" xfId="0" applyBorder="1">
      <alignment vertical="center"/>
    </xf>
    <xf numFmtId="0" fontId="53" fillId="0" borderId="26" xfId="0" applyFont="1" applyBorder="1" applyAlignment="1">
      <alignment horizontal="right" vertical="center"/>
    </xf>
    <xf numFmtId="0" fontId="23" fillId="0" borderId="23" xfId="0" applyFont="1" applyBorder="1">
      <alignment vertical="center"/>
    </xf>
    <xf numFmtId="0" fontId="29" fillId="0" borderId="52" xfId="0" applyFont="1" applyBorder="1" applyAlignment="1">
      <alignment horizontal="left" vertical="center"/>
    </xf>
    <xf numFmtId="0" fontId="0" fillId="0" borderId="23" xfId="0" applyBorder="1" applyAlignment="1">
      <alignment horizontal="center" vertical="center"/>
    </xf>
    <xf numFmtId="0" fontId="23" fillId="0" borderId="23" xfId="0" applyFont="1" applyBorder="1" applyAlignment="1">
      <alignment horizontal="left" vertical="center"/>
    </xf>
    <xf numFmtId="38" fontId="20" fillId="0" borderId="0" xfId="33" applyFont="1" applyFill="1" applyBorder="1" applyAlignment="1" applyProtection="1">
      <alignment horizontal="right" vertical="center"/>
    </xf>
    <xf numFmtId="0" fontId="20" fillId="0" borderId="0" xfId="33" applyNumberFormat="1" applyFont="1" applyFill="1" applyBorder="1" applyAlignment="1" applyProtection="1">
      <alignment horizontal="right" vertical="center"/>
    </xf>
    <xf numFmtId="179" fontId="20" fillId="0" borderId="17" xfId="33" applyNumberFormat="1" applyFont="1" applyFill="1" applyBorder="1" applyAlignment="1" applyProtection="1">
      <alignment vertical="center"/>
    </xf>
    <xf numFmtId="179" fontId="20" fillId="0" borderId="17" xfId="0" applyNumberFormat="1" applyFont="1" applyBorder="1">
      <alignment vertical="center"/>
    </xf>
    <xf numFmtId="178" fontId="20" fillId="0" borderId="17" xfId="0" applyNumberFormat="1" applyFont="1" applyBorder="1">
      <alignment vertical="center"/>
    </xf>
    <xf numFmtId="0" fontId="20" fillId="0" borderId="17" xfId="0" applyFont="1" applyBorder="1" applyAlignment="1">
      <alignment horizontal="center" vertical="center"/>
    </xf>
    <xf numFmtId="0" fontId="23" fillId="0" borderId="18" xfId="0" applyFont="1" applyBorder="1">
      <alignment vertical="center"/>
    </xf>
    <xf numFmtId="0" fontId="20" fillId="0" borderId="17" xfId="0" applyFont="1" applyBorder="1" applyAlignment="1">
      <alignment horizontal="right" vertical="center"/>
    </xf>
    <xf numFmtId="0" fontId="20" fillId="0" borderId="17" xfId="0" applyFont="1" applyBorder="1" applyAlignment="1">
      <alignment horizontal="left" vertical="center" shrinkToFit="1"/>
    </xf>
    <xf numFmtId="38" fontId="20" fillId="0" borderId="17" xfId="33" applyFont="1" applyFill="1" applyBorder="1" applyAlignment="1" applyProtection="1">
      <alignment horizontal="right" vertical="center"/>
    </xf>
    <xf numFmtId="176" fontId="20" fillId="0" borderId="17" xfId="33" applyNumberFormat="1" applyFont="1" applyFill="1" applyBorder="1" applyAlignment="1" applyProtection="1">
      <alignment horizontal="right" vertical="center"/>
    </xf>
    <xf numFmtId="0" fontId="20" fillId="0" borderId="17" xfId="33" applyNumberFormat="1" applyFont="1" applyFill="1" applyBorder="1" applyAlignment="1" applyProtection="1">
      <alignment vertical="center"/>
    </xf>
    <xf numFmtId="0" fontId="23" fillId="0" borderId="19" xfId="0" applyFont="1" applyBorder="1">
      <alignment vertical="center"/>
    </xf>
    <xf numFmtId="0" fontId="39" fillId="0" borderId="15" xfId="0" applyFont="1" applyBorder="1" applyAlignment="1">
      <alignment horizontal="center" vertical="center"/>
    </xf>
    <xf numFmtId="49" fontId="21" fillId="0" borderId="17" xfId="0" quotePrefix="1" applyNumberFormat="1" applyFont="1" applyBorder="1" applyAlignment="1">
      <alignment horizontal="left" vertical="center"/>
    </xf>
    <xf numFmtId="0" fontId="29" fillId="0" borderId="17" xfId="0" applyFont="1" applyBorder="1">
      <alignment vertical="center"/>
    </xf>
    <xf numFmtId="49" fontId="29" fillId="0" borderId="17" xfId="0" applyNumberFormat="1" applyFont="1" applyBorder="1">
      <alignment vertical="center"/>
    </xf>
    <xf numFmtId="49" fontId="58" fillId="0" borderId="17" xfId="0" applyNumberFormat="1" applyFont="1" applyBorder="1">
      <alignment vertical="center"/>
    </xf>
    <xf numFmtId="49" fontId="58" fillId="0" borderId="18" xfId="0" applyNumberFormat="1" applyFont="1" applyBorder="1">
      <alignment vertical="center"/>
    </xf>
    <xf numFmtId="0" fontId="0" fillId="0" borderId="15" xfId="0" applyBorder="1" applyAlignment="1">
      <alignment horizontal="left" vertical="center"/>
    </xf>
    <xf numFmtId="0" fontId="20" fillId="0" borderId="15" xfId="0" applyFont="1" applyBorder="1" applyAlignment="1">
      <alignment horizontal="center" vertical="center"/>
    </xf>
    <xf numFmtId="0" fontId="20" fillId="0" borderId="26" xfId="0" applyFont="1" applyBorder="1">
      <alignment vertical="center"/>
    </xf>
    <xf numFmtId="49" fontId="20" fillId="0" borderId="23" xfId="0" applyNumberFormat="1" applyFont="1" applyBorder="1">
      <alignment vertical="center"/>
    </xf>
    <xf numFmtId="0" fontId="20" fillId="0" borderId="17" xfId="0" applyFont="1" applyBorder="1" applyAlignment="1"/>
    <xf numFmtId="0" fontId="0" fillId="0" borderId="17" xfId="0" applyBorder="1" applyAlignment="1">
      <alignment horizontal="center" vertical="center"/>
    </xf>
    <xf numFmtId="0" fontId="20" fillId="0" borderId="13" xfId="0" applyFont="1" applyBorder="1" applyAlignment="1">
      <alignment horizontal="left"/>
    </xf>
    <xf numFmtId="0" fontId="23" fillId="0" borderId="17" xfId="0" applyFont="1" applyBorder="1" applyAlignment="1">
      <alignment horizontal="left" vertical="center"/>
    </xf>
    <xf numFmtId="0" fontId="23" fillId="0" borderId="17" xfId="0" applyFont="1" applyBorder="1" applyAlignment="1">
      <alignment horizontal="center" vertical="center"/>
    </xf>
    <xf numFmtId="0" fontId="23" fillId="0" borderId="17" xfId="0" applyFont="1" applyBorder="1" applyAlignment="1">
      <alignment horizontal="center" vertical="center" shrinkToFit="1"/>
    </xf>
    <xf numFmtId="0" fontId="70" fillId="0" borderId="0" xfId="33" applyNumberFormat="1" applyFont="1" applyFill="1" applyBorder="1" applyAlignment="1" applyProtection="1">
      <alignment horizontal="right"/>
    </xf>
    <xf numFmtId="0" fontId="20" fillId="0" borderId="17" xfId="33" applyNumberFormat="1" applyFont="1" applyFill="1" applyBorder="1" applyAlignment="1" applyProtection="1">
      <alignment horizontal="right" vertical="center"/>
    </xf>
    <xf numFmtId="0" fontId="0" fillId="0" borderId="18" xfId="0" applyBorder="1" applyAlignment="1">
      <alignment horizontal="center" vertical="center"/>
    </xf>
    <xf numFmtId="0" fontId="20" fillId="0" borderId="20" xfId="0" applyFont="1" applyBorder="1" applyAlignment="1">
      <alignment horizontal="left"/>
    </xf>
    <xf numFmtId="0" fontId="0" fillId="0" borderId="13" xfId="0" applyBorder="1">
      <alignment vertical="center"/>
    </xf>
    <xf numFmtId="0" fontId="70" fillId="0" borderId="17" xfId="0" applyFont="1" applyBorder="1" applyAlignment="1">
      <alignment horizontal="left" vertical="center"/>
    </xf>
    <xf numFmtId="179" fontId="68" fillId="0" borderId="17" xfId="0" applyNumberFormat="1" applyFont="1" applyBorder="1">
      <alignment vertical="center"/>
    </xf>
    <xf numFmtId="0" fontId="25" fillId="0" borderId="17" xfId="0" applyFont="1" applyBorder="1" applyAlignment="1">
      <alignment horizontal="center" vertical="center"/>
    </xf>
    <xf numFmtId="0" fontId="23" fillId="0" borderId="18" xfId="0" applyFont="1" applyBorder="1" applyAlignment="1">
      <alignment horizontal="left" vertical="center"/>
    </xf>
    <xf numFmtId="0" fontId="20" fillId="24" borderId="23" xfId="0" applyFont="1" applyFill="1" applyBorder="1" applyAlignment="1">
      <alignment horizontal="center" vertical="center"/>
    </xf>
    <xf numFmtId="0" fontId="20" fillId="24" borderId="15" xfId="0" applyFont="1" applyFill="1" applyBorder="1" applyAlignment="1">
      <alignment horizontal="center" vertical="center"/>
    </xf>
    <xf numFmtId="0" fontId="22" fillId="25" borderId="66" xfId="0" applyFont="1" applyFill="1" applyBorder="1" applyAlignment="1">
      <alignment horizontal="center" vertical="center" wrapText="1"/>
    </xf>
    <xf numFmtId="0" fontId="21" fillId="25" borderId="39" xfId="0" applyFont="1" applyFill="1" applyBorder="1" applyAlignment="1">
      <alignment horizontal="center" vertical="center"/>
    </xf>
    <xf numFmtId="0" fontId="21" fillId="25" borderId="46" xfId="0" applyFont="1" applyFill="1" applyBorder="1" applyAlignment="1">
      <alignment horizontal="centerContinuous" vertical="center"/>
    </xf>
    <xf numFmtId="0" fontId="0" fillId="0" borderId="49" xfId="0" applyBorder="1" applyAlignment="1">
      <alignment horizontal="centerContinuous" vertical="center"/>
    </xf>
    <xf numFmtId="0" fontId="30" fillId="0" borderId="13" xfId="0" applyFont="1" applyBorder="1" applyAlignment="1">
      <alignment horizontal="centerContinuous" vertical="center"/>
    </xf>
    <xf numFmtId="0" fontId="82" fillId="0" borderId="15" xfId="0" applyFont="1" applyBorder="1" applyAlignment="1">
      <alignment horizontal="centerContinuous" vertical="center"/>
    </xf>
    <xf numFmtId="0" fontId="82" fillId="0" borderId="13" xfId="0" applyFont="1" applyBorder="1" applyAlignment="1">
      <alignment horizontal="centerContinuous" vertical="center"/>
    </xf>
    <xf numFmtId="49" fontId="40" fillId="0" borderId="0" xfId="0" applyNumberFormat="1" applyFont="1" applyAlignment="1">
      <alignment horizontal="right" vertical="center"/>
    </xf>
    <xf numFmtId="49" fontId="28" fillId="0" borderId="0" xfId="0" applyNumberFormat="1" applyFont="1" applyAlignment="1">
      <alignment vertical="center" shrinkToFit="1"/>
    </xf>
    <xf numFmtId="49" fontId="40" fillId="0" borderId="0" xfId="0" applyNumberFormat="1" applyFont="1" applyAlignment="1">
      <alignment vertical="center" wrapText="1" shrinkToFit="1"/>
    </xf>
    <xf numFmtId="0" fontId="21" fillId="0" borderId="0" xfId="0" applyFont="1" applyAlignment="1">
      <alignment horizontal="left" vertical="top"/>
    </xf>
    <xf numFmtId="49" fontId="21" fillId="0" borderId="0" xfId="0" quotePrefix="1" applyNumberFormat="1" applyFont="1" applyAlignment="1">
      <alignment horizontal="left" vertical="center"/>
    </xf>
    <xf numFmtId="0" fontId="29" fillId="0" borderId="0" xfId="0" applyFont="1">
      <alignment vertical="center"/>
    </xf>
    <xf numFmtId="49" fontId="58" fillId="0" borderId="0" xfId="0" applyNumberFormat="1" applyFont="1">
      <alignment vertical="center"/>
    </xf>
    <xf numFmtId="0" fontId="20" fillId="0" borderId="0" xfId="0" applyFont="1" applyAlignment="1">
      <alignment horizontal="center" vertical="center"/>
    </xf>
    <xf numFmtId="49" fontId="20" fillId="0" borderId="0" xfId="0" applyNumberFormat="1" applyFont="1">
      <alignment vertical="center"/>
    </xf>
    <xf numFmtId="0" fontId="69" fillId="0" borderId="0" xfId="0" applyFont="1" applyAlignment="1">
      <alignment horizontal="left" vertical="center"/>
    </xf>
    <xf numFmtId="179" fontId="68" fillId="0" borderId="0" xfId="0" applyNumberFormat="1" applyFont="1">
      <alignment vertical="center"/>
    </xf>
    <xf numFmtId="178" fontId="20" fillId="0" borderId="0" xfId="0" applyNumberFormat="1" applyFont="1">
      <alignmen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horizontal="center" vertical="center" shrinkToFit="1"/>
    </xf>
    <xf numFmtId="0" fontId="20" fillId="0" borderId="0" xfId="0" applyFont="1" applyAlignment="1">
      <alignment horizontal="right" vertical="center"/>
    </xf>
    <xf numFmtId="0" fontId="20" fillId="0" borderId="0" xfId="0" applyFont="1" applyAlignment="1">
      <alignment horizontal="left" vertical="center" shrinkToFit="1"/>
    </xf>
    <xf numFmtId="0" fontId="21" fillId="25" borderId="19" xfId="0" applyFont="1" applyFill="1" applyBorder="1">
      <alignment vertical="center"/>
    </xf>
    <xf numFmtId="0" fontId="68" fillId="0" borderId="0" xfId="0" applyFont="1" applyAlignment="1">
      <alignment horizontal="left" vertical="center"/>
    </xf>
    <xf numFmtId="183" fontId="74" fillId="0" borderId="83" xfId="0" applyNumberFormat="1" applyFont="1" applyBorder="1" applyProtection="1">
      <alignment vertical="center"/>
      <protection locked="0"/>
    </xf>
    <xf numFmtId="183" fontId="74" fillId="0" borderId="87" xfId="0" applyNumberFormat="1" applyFont="1" applyBorder="1" applyProtection="1">
      <alignment vertical="center"/>
      <protection locked="0"/>
    </xf>
    <xf numFmtId="183" fontId="74" fillId="0" borderId="88" xfId="0" applyNumberFormat="1" applyFont="1" applyBorder="1" applyProtection="1">
      <alignment vertical="center"/>
      <protection locked="0"/>
    </xf>
    <xf numFmtId="183" fontId="74" fillId="0" borderId="89" xfId="0" applyNumberFormat="1" applyFont="1" applyBorder="1" applyProtection="1">
      <alignment vertical="center"/>
      <protection locked="0"/>
    </xf>
    <xf numFmtId="0" fontId="83" fillId="0" borderId="52" xfId="0" applyFont="1" applyBorder="1" applyAlignment="1">
      <alignment vertical="center" textRotation="255"/>
    </xf>
    <xf numFmtId="0" fontId="83" fillId="0" borderId="52" xfId="0" applyFont="1" applyBorder="1" applyAlignment="1">
      <alignment vertical="center" wrapText="1"/>
    </xf>
    <xf numFmtId="0" fontId="84" fillId="0" borderId="92" xfId="0" applyFont="1" applyBorder="1" applyAlignment="1">
      <alignment horizontal="justify" vertical="center"/>
    </xf>
    <xf numFmtId="0" fontId="84" fillId="0" borderId="93" xfId="0" applyFont="1" applyBorder="1" applyAlignment="1">
      <alignment horizontal="justify" vertical="center"/>
    </xf>
    <xf numFmtId="0" fontId="84" fillId="0" borderId="22" xfId="0" applyFont="1" applyBorder="1" applyAlignment="1">
      <alignment horizontal="justify" vertical="center"/>
    </xf>
    <xf numFmtId="0" fontId="85" fillId="0" borderId="92" xfId="0" applyFont="1" applyBorder="1" applyAlignment="1">
      <alignment horizontal="justify" vertical="center"/>
    </xf>
    <xf numFmtId="0" fontId="85" fillId="0" borderId="93" xfId="0" applyFont="1" applyBorder="1" applyAlignment="1">
      <alignment horizontal="justify" vertical="center"/>
    </xf>
    <xf numFmtId="0" fontId="85" fillId="0" borderId="22" xfId="0" applyFont="1" applyBorder="1" applyAlignment="1">
      <alignment horizontal="justify" vertical="center"/>
    </xf>
    <xf numFmtId="0" fontId="0" fillId="0" borderId="11" xfId="0" applyBorder="1">
      <alignment vertical="center"/>
    </xf>
    <xf numFmtId="0" fontId="0" fillId="0" borderId="65" xfId="0" applyBorder="1" applyAlignment="1">
      <alignment horizontal="center" vertical="center"/>
    </xf>
    <xf numFmtId="0" fontId="0" fillId="0" borderId="53" xfId="0" applyBorder="1" applyAlignment="1">
      <alignment horizontal="center" vertical="center"/>
    </xf>
    <xf numFmtId="0" fontId="33" fillId="0" borderId="62" xfId="0" applyFont="1" applyBorder="1" applyAlignment="1">
      <alignment horizontal="center" vertical="center"/>
    </xf>
    <xf numFmtId="0" fontId="0" fillId="0" borderId="94" xfId="0" applyBorder="1">
      <alignment vertical="center"/>
    </xf>
    <xf numFmtId="0" fontId="19" fillId="0" borderId="0" xfId="0" applyFont="1" applyAlignment="1">
      <alignment horizontal="left" vertical="center"/>
    </xf>
    <xf numFmtId="0" fontId="36" fillId="52" borderId="0" xfId="0" applyFont="1" applyFill="1" applyAlignment="1">
      <alignment horizontal="center" vertical="center"/>
    </xf>
    <xf numFmtId="0" fontId="0" fillId="52" borderId="0" xfId="0" applyFill="1">
      <alignment vertical="center"/>
    </xf>
    <xf numFmtId="0" fontId="81" fillId="52" borderId="0" xfId="0" applyFont="1" applyFill="1">
      <alignment vertical="center"/>
    </xf>
    <xf numFmtId="0" fontId="91" fillId="0" borderId="34" xfId="0" applyFont="1" applyBorder="1" applyAlignment="1">
      <alignment horizontal="center" vertical="center"/>
    </xf>
    <xf numFmtId="0" fontId="92" fillId="0" borderId="35" xfId="0" applyFont="1" applyBorder="1" applyAlignment="1">
      <alignment horizontal="left" vertical="center"/>
    </xf>
    <xf numFmtId="0" fontId="92" fillId="24" borderId="38" xfId="0" applyFont="1" applyFill="1" applyBorder="1" applyAlignment="1">
      <alignment horizontal="left" vertical="center"/>
    </xf>
    <xf numFmtId="0" fontId="92" fillId="0" borderId="34" xfId="0" applyFont="1" applyBorder="1" applyAlignment="1">
      <alignment horizontal="left" vertical="center"/>
    </xf>
    <xf numFmtId="0" fontId="0" fillId="0" borderId="62" xfId="0" applyBorder="1">
      <alignment vertical="center"/>
    </xf>
    <xf numFmtId="0" fontId="0" fillId="0" borderId="95" xfId="0" applyBorder="1">
      <alignment vertical="center"/>
    </xf>
    <xf numFmtId="0" fontId="0" fillId="0" borderId="54" xfId="0" applyBorder="1">
      <alignment vertical="center"/>
    </xf>
    <xf numFmtId="0" fontId="93" fillId="0" borderId="0" xfId="0" applyFont="1">
      <alignment vertical="center"/>
    </xf>
    <xf numFmtId="0" fontId="94" fillId="0" borderId="0" xfId="0" applyFont="1">
      <alignment vertical="center"/>
    </xf>
    <xf numFmtId="0" fontId="96" fillId="0" borderId="0" xfId="0" applyFont="1">
      <alignment vertical="center"/>
    </xf>
    <xf numFmtId="0" fontId="97" fillId="0" borderId="0" xfId="0" applyFont="1">
      <alignment vertical="center"/>
    </xf>
    <xf numFmtId="0" fontId="39" fillId="0" borderId="0" xfId="0" applyFont="1">
      <alignment vertical="center"/>
    </xf>
    <xf numFmtId="0" fontId="93" fillId="0" borderId="0" xfId="0" applyFont="1" applyAlignment="1">
      <alignment vertical="center" wrapText="1"/>
    </xf>
    <xf numFmtId="0" fontId="39" fillId="0" borderId="0" xfId="0" applyFont="1" applyAlignment="1">
      <alignment horizontal="left" vertical="center"/>
    </xf>
    <xf numFmtId="0" fontId="93" fillId="0" borderId="0" xfId="0" applyFont="1" applyAlignment="1">
      <alignment horizontal="left" vertical="center"/>
    </xf>
    <xf numFmtId="0" fontId="92" fillId="0" borderId="34" xfId="0" applyFont="1" applyBorder="1" applyAlignment="1">
      <alignment horizontal="center" vertical="center"/>
    </xf>
    <xf numFmtId="0" fontId="92" fillId="0" borderId="34" xfId="0" applyFont="1" applyBorder="1" applyAlignment="1">
      <alignment horizontal="center" vertical="center" shrinkToFit="1"/>
    </xf>
    <xf numFmtId="0" fontId="39" fillId="0" borderId="0" xfId="0" applyFont="1" applyAlignment="1">
      <alignment horizontal="center" vertical="center"/>
    </xf>
    <xf numFmtId="0" fontId="98" fillId="53" borderId="0" xfId="0" applyFont="1" applyFill="1">
      <alignment vertical="center"/>
    </xf>
    <xf numFmtId="0" fontId="99" fillId="53" borderId="0" xfId="45" applyFont="1" applyFill="1">
      <alignment vertical="center"/>
    </xf>
    <xf numFmtId="0" fontId="72" fillId="0" borderId="0" xfId="45">
      <alignment vertical="center"/>
    </xf>
    <xf numFmtId="0" fontId="99" fillId="53" borderId="0" xfId="45" applyFont="1" applyFill="1" applyAlignment="1">
      <alignment horizontal="right" vertical="center"/>
    </xf>
    <xf numFmtId="0" fontId="100" fillId="0" borderId="0" xfId="0" applyFont="1">
      <alignment vertical="center"/>
    </xf>
    <xf numFmtId="0" fontId="100" fillId="0" borderId="0" xfId="0" applyFont="1" applyAlignment="1">
      <alignment vertical="center" wrapText="1"/>
    </xf>
    <xf numFmtId="0" fontId="102" fillId="53" borderId="0" xfId="45" applyFont="1" applyFill="1" applyAlignment="1">
      <alignment horizontal="left" vertical="center"/>
    </xf>
    <xf numFmtId="0" fontId="101" fillId="0" borderId="0" xfId="0" applyFont="1">
      <alignment vertical="center"/>
    </xf>
    <xf numFmtId="0" fontId="98" fillId="0" borderId="0" xfId="0" applyFont="1">
      <alignment vertical="center"/>
    </xf>
    <xf numFmtId="0" fontId="104" fillId="0" borderId="90" xfId="0" applyFont="1" applyBorder="1" applyAlignment="1" applyProtection="1">
      <alignment horizontal="right" vertical="center"/>
      <protection locked="0"/>
    </xf>
    <xf numFmtId="0" fontId="104" fillId="0" borderId="91" xfId="0" applyFont="1" applyBorder="1" applyAlignment="1" applyProtection="1">
      <alignment horizontal="right" vertical="center"/>
      <protection locked="0"/>
    </xf>
    <xf numFmtId="0" fontId="0" fillId="0" borderId="96" xfId="0" applyBorder="1">
      <alignment vertical="center"/>
    </xf>
    <xf numFmtId="0" fontId="0" fillId="0" borderId="65" xfId="0" applyBorder="1">
      <alignment vertical="center"/>
    </xf>
    <xf numFmtId="49" fontId="0" fillId="0" borderId="0" xfId="0" quotePrefix="1" applyNumberFormat="1" applyProtection="1">
      <alignment vertical="center"/>
      <protection locked="0"/>
    </xf>
    <xf numFmtId="0" fontId="40" fillId="28" borderId="36" xfId="0" applyFont="1" applyFill="1" applyBorder="1" applyAlignment="1" applyProtection="1">
      <alignment horizontal="center" vertical="center"/>
      <protection locked="0"/>
    </xf>
    <xf numFmtId="0" fontId="40" fillId="28" borderId="36" xfId="0" applyFont="1" applyFill="1" applyBorder="1" applyAlignment="1" applyProtection="1">
      <alignment horizontal="center" vertical="center" shrinkToFit="1"/>
      <protection locked="0"/>
    </xf>
    <xf numFmtId="49" fontId="40" fillId="28" borderId="36" xfId="0" applyNumberFormat="1" applyFont="1" applyFill="1" applyBorder="1" applyAlignment="1" applyProtection="1">
      <alignment horizontal="center" vertical="center"/>
      <protection locked="0"/>
    </xf>
    <xf numFmtId="0" fontId="0" fillId="28" borderId="0" xfId="0" applyFill="1">
      <alignment vertical="center"/>
    </xf>
    <xf numFmtId="0" fontId="105" fillId="0" borderId="0" xfId="45" applyFont="1" applyFill="1" applyAlignment="1">
      <alignment horizontal="left" vertical="center"/>
    </xf>
    <xf numFmtId="183" fontId="20" fillId="34" borderId="31" xfId="33" applyNumberFormat="1" applyFont="1" applyFill="1" applyBorder="1" applyAlignment="1" applyProtection="1">
      <alignment horizontal="right" vertical="center" shrinkToFit="1"/>
      <protection locked="0"/>
    </xf>
    <xf numFmtId="183" fontId="20" fillId="50" borderId="11" xfId="33" applyNumberFormat="1" applyFont="1" applyFill="1" applyBorder="1" applyAlignment="1" applyProtection="1">
      <alignment horizontal="right" vertical="center" shrinkToFit="1"/>
      <protection locked="0"/>
    </xf>
    <xf numFmtId="0" fontId="20" fillId="48" borderId="31" xfId="0" applyFont="1" applyFill="1" applyBorder="1" applyAlignment="1" applyProtection="1">
      <alignment horizontal="right" vertical="center" shrinkToFit="1"/>
      <protection locked="0"/>
    </xf>
    <xf numFmtId="0" fontId="20" fillId="50" borderId="11" xfId="0" applyFont="1" applyFill="1" applyBorder="1" applyAlignment="1" applyProtection="1">
      <alignment horizontal="right" vertical="center" shrinkToFit="1"/>
      <protection locked="0"/>
    </xf>
    <xf numFmtId="0" fontId="23" fillId="50" borderId="32" xfId="0" applyFont="1" applyFill="1" applyBorder="1" applyAlignment="1" applyProtection="1">
      <alignment vertical="center" shrinkToFit="1"/>
      <protection locked="0"/>
    </xf>
    <xf numFmtId="0" fontId="23" fillId="50" borderId="33" xfId="0" applyFont="1" applyFill="1" applyBorder="1" applyAlignment="1" applyProtection="1">
      <alignment vertical="center" shrinkToFit="1"/>
      <protection locked="0"/>
    </xf>
    <xf numFmtId="0" fontId="107" fillId="25" borderId="0" xfId="0" applyFont="1" applyFill="1" applyAlignment="1">
      <alignment vertical="center" wrapText="1"/>
    </xf>
    <xf numFmtId="0" fontId="81" fillId="52" borderId="0" xfId="0" applyFont="1" applyFill="1" applyAlignment="1">
      <alignment horizontal="left" vertical="center"/>
    </xf>
    <xf numFmtId="0" fontId="20" fillId="0" borderId="28" xfId="0" applyFont="1" applyBorder="1">
      <alignment vertical="center"/>
    </xf>
    <xf numFmtId="0" fontId="23" fillId="0" borderId="28" xfId="0" applyFont="1" applyBorder="1">
      <alignment vertical="center"/>
    </xf>
    <xf numFmtId="0" fontId="23" fillId="0" borderId="27" xfId="0" applyFont="1" applyBorder="1">
      <alignment vertical="center"/>
    </xf>
    <xf numFmtId="0" fontId="23" fillId="0" borderId="46" xfId="0" applyFont="1" applyBorder="1" applyAlignment="1">
      <alignment horizontal="left" vertical="center"/>
    </xf>
    <xf numFmtId="0" fontId="20" fillId="0" borderId="39" xfId="0" applyFont="1" applyBorder="1" applyAlignment="1">
      <alignment horizontal="centerContinuous" vertical="center"/>
    </xf>
    <xf numFmtId="0" fontId="53" fillId="0" borderId="43" xfId="0" applyFont="1" applyBorder="1" applyAlignment="1">
      <alignment horizontal="right" vertical="center"/>
    </xf>
    <xf numFmtId="180" fontId="29" fillId="0" borderId="52" xfId="0" applyNumberFormat="1" applyFont="1" applyBorder="1" applyAlignment="1">
      <alignment horizontal="center" vertical="center"/>
    </xf>
    <xf numFmtId="180" fontId="74" fillId="0" borderId="52" xfId="0" applyNumberFormat="1" applyFont="1" applyBorder="1" applyAlignment="1">
      <alignment horizontal="center" vertical="center"/>
    </xf>
    <xf numFmtId="0" fontId="55" fillId="30" borderId="58" xfId="0" applyFont="1" applyFill="1" applyBorder="1" applyAlignment="1" applyProtection="1">
      <alignment horizontal="right" vertical="center"/>
      <protection locked="0"/>
    </xf>
    <xf numFmtId="0" fontId="0" fillId="0" borderId="28" xfId="0" applyBorder="1" applyAlignment="1">
      <alignment horizontal="center" vertical="center"/>
    </xf>
    <xf numFmtId="0" fontId="0" fillId="0" borderId="46" xfId="0" applyBorder="1" applyAlignment="1">
      <alignment horizontal="right" vertical="center"/>
    </xf>
    <xf numFmtId="0" fontId="23" fillId="0" borderId="15" xfId="0" applyFont="1" applyBorder="1">
      <alignment vertical="center"/>
    </xf>
    <xf numFmtId="0" fontId="23" fillId="0" borderId="16" xfId="0" applyFont="1" applyBorder="1">
      <alignment vertical="center"/>
    </xf>
    <xf numFmtId="49" fontId="0" fillId="0" borderId="0" xfId="0" applyNumberFormat="1">
      <alignment vertical="center"/>
    </xf>
    <xf numFmtId="49" fontId="106" fillId="0" borderId="17" xfId="0" applyNumberFormat="1" applyFont="1" applyBorder="1">
      <alignment vertical="center"/>
    </xf>
    <xf numFmtId="0" fontId="112" fillId="0" borderId="0" xfId="0" applyFont="1" applyAlignment="1">
      <alignment horizontal="left" vertical="center"/>
    </xf>
    <xf numFmtId="49" fontId="109" fillId="50" borderId="43" xfId="0" applyNumberFormat="1" applyFont="1" applyFill="1" applyBorder="1" applyAlignment="1" applyProtection="1">
      <alignment horizontal="right" vertical="center"/>
      <protection locked="0"/>
    </xf>
    <xf numFmtId="49" fontId="109" fillId="50" borderId="29" xfId="0" applyNumberFormat="1" applyFont="1" applyFill="1" applyBorder="1" applyAlignment="1" applyProtection="1">
      <alignment horizontal="center" vertical="center"/>
      <protection locked="0"/>
    </xf>
    <xf numFmtId="49" fontId="111" fillId="50" borderId="98" xfId="0" applyNumberFormat="1" applyFont="1" applyFill="1" applyBorder="1" applyAlignment="1" applyProtection="1">
      <alignment horizontal="center" vertical="center"/>
      <protection locked="0"/>
    </xf>
    <xf numFmtId="0" fontId="112" fillId="0" borderId="15" xfId="0" applyFont="1" applyBorder="1" applyAlignment="1">
      <alignment horizontal="left" vertical="center"/>
    </xf>
    <xf numFmtId="0" fontId="0" fillId="0" borderId="15" xfId="0" applyBorder="1" applyAlignment="1">
      <alignment horizontal="right" vertical="center"/>
    </xf>
    <xf numFmtId="0" fontId="73" fillId="25" borderId="15" xfId="0" applyFont="1" applyFill="1" applyBorder="1" applyAlignment="1">
      <alignment horizontal="right" vertical="center"/>
    </xf>
    <xf numFmtId="0" fontId="73" fillId="25" borderId="15" xfId="0" applyFont="1" applyFill="1" applyBorder="1" applyAlignment="1">
      <alignment horizontal="centerContinuous" vertical="center"/>
    </xf>
    <xf numFmtId="180" fontId="109" fillId="0" borderId="17" xfId="0" applyNumberFormat="1" applyFont="1" applyBorder="1" applyAlignment="1">
      <alignment horizontal="center" vertical="center"/>
    </xf>
    <xf numFmtId="0" fontId="21" fillId="0" borderId="0" xfId="0" quotePrefix="1" applyFont="1">
      <alignment vertical="center"/>
    </xf>
    <xf numFmtId="0" fontId="55" fillId="25" borderId="0" xfId="0" applyFont="1" applyFill="1" applyAlignment="1">
      <alignment horizontal="right" vertical="center"/>
    </xf>
    <xf numFmtId="180" fontId="110" fillId="0" borderId="0" xfId="0" applyNumberFormat="1" applyFont="1">
      <alignment vertical="center"/>
    </xf>
    <xf numFmtId="180" fontId="109" fillId="0" borderId="0" xfId="0" applyNumberFormat="1" applyFont="1" applyAlignment="1">
      <alignment horizontal="center" vertical="center"/>
    </xf>
    <xf numFmtId="0" fontId="20" fillId="0" borderId="0" xfId="0" applyFont="1" applyAlignment="1">
      <alignment horizontal="centerContinuous" vertical="center"/>
    </xf>
    <xf numFmtId="0" fontId="108" fillId="0" borderId="0" xfId="0" applyFont="1">
      <alignment vertical="center"/>
    </xf>
    <xf numFmtId="0" fontId="37" fillId="54" borderId="0" xfId="0" applyFont="1" applyFill="1" applyAlignment="1"/>
    <xf numFmtId="0" fontId="112" fillId="0" borderId="70" xfId="0" applyFont="1" applyBorder="1">
      <alignment vertical="center"/>
    </xf>
    <xf numFmtId="0" fontId="112" fillId="0" borderId="21" xfId="0" applyFont="1" applyBorder="1">
      <alignment vertical="center"/>
    </xf>
    <xf numFmtId="0" fontId="112" fillId="0" borderId="21" xfId="0" applyFont="1" applyBorder="1" applyAlignment="1">
      <alignment horizontal="left" vertical="center"/>
    </xf>
    <xf numFmtId="0" fontId="112" fillId="0" borderId="71" xfId="0" applyFont="1" applyBorder="1" applyAlignment="1">
      <alignment horizontal="left" vertical="top"/>
    </xf>
    <xf numFmtId="0" fontId="112" fillId="0" borderId="0" xfId="0" applyFont="1" applyAlignment="1">
      <alignment horizontal="left"/>
    </xf>
    <xf numFmtId="0" fontId="113" fillId="33" borderId="99" xfId="0" applyFont="1" applyFill="1" applyBorder="1" applyAlignment="1">
      <alignment horizontal="centerContinuous" vertical="center"/>
    </xf>
    <xf numFmtId="0" fontId="113" fillId="33" borderId="28" xfId="0" applyFont="1" applyFill="1" applyBorder="1" applyAlignment="1">
      <alignment horizontal="centerContinuous" vertical="center"/>
    </xf>
    <xf numFmtId="0" fontId="113" fillId="33" borderId="49" xfId="0" applyFont="1" applyFill="1" applyBorder="1" applyAlignment="1">
      <alignment horizontal="center" vertical="center"/>
    </xf>
    <xf numFmtId="0" fontId="37" fillId="25" borderId="41" xfId="0" applyFont="1" applyFill="1" applyBorder="1" applyAlignment="1">
      <alignment horizontal="left" vertical="center"/>
    </xf>
    <xf numFmtId="0" fontId="37" fillId="25" borderId="28" xfId="0" applyFont="1" applyFill="1" applyBorder="1" applyAlignment="1">
      <alignment horizontal="centerContinuous" vertical="center"/>
    </xf>
    <xf numFmtId="49" fontId="114" fillId="25" borderId="97" xfId="0" applyNumberFormat="1" applyFont="1" applyFill="1" applyBorder="1" applyAlignment="1">
      <alignment horizontal="center" vertical="center"/>
    </xf>
    <xf numFmtId="0" fontId="74" fillId="0" borderId="92" xfId="0" applyFont="1" applyBorder="1" applyAlignment="1">
      <alignment vertical="center" wrapText="1"/>
    </xf>
    <xf numFmtId="0" fontId="74" fillId="0" borderId="93" xfId="0" applyFont="1" applyBorder="1" applyAlignment="1">
      <alignment vertical="center" wrapText="1"/>
    </xf>
    <xf numFmtId="0" fontId="74" fillId="0" borderId="22" xfId="0" applyFont="1" applyBorder="1" applyAlignment="1">
      <alignment vertical="center" wrapText="1"/>
    </xf>
    <xf numFmtId="0" fontId="74" fillId="0" borderId="92" xfId="0" applyFont="1" applyBorder="1" applyAlignment="1">
      <alignment vertical="center" textRotation="255"/>
    </xf>
    <xf numFmtId="0" fontId="74" fillId="0" borderId="93" xfId="0" applyFont="1" applyBorder="1" applyAlignment="1">
      <alignment vertical="center" textRotation="255"/>
    </xf>
    <xf numFmtId="0" fontId="74" fillId="0" borderId="22" xfId="0" applyFont="1" applyBorder="1" applyAlignment="1">
      <alignment vertical="center" textRotation="255"/>
    </xf>
    <xf numFmtId="49" fontId="0" fillId="28" borderId="24" xfId="0" applyNumberFormat="1" applyFill="1" applyBorder="1" applyProtection="1">
      <alignment vertical="center"/>
      <protection locked="0"/>
    </xf>
    <xf numFmtId="49" fontId="0" fillId="28" borderId="25" xfId="0" applyNumberFormat="1" applyFill="1" applyBorder="1" applyProtection="1">
      <alignment vertical="center"/>
      <protection locked="0"/>
    </xf>
    <xf numFmtId="49" fontId="27" fillId="50" borderId="24" xfId="0" applyNumberFormat="1" applyFont="1" applyFill="1" applyBorder="1" applyAlignment="1" applyProtection="1">
      <alignment vertical="center" wrapText="1" shrinkToFit="1"/>
      <protection locked="0"/>
    </xf>
    <xf numFmtId="49" fontId="27" fillId="50" borderId="29" xfId="0" applyNumberFormat="1" applyFont="1" applyFill="1" applyBorder="1" applyAlignment="1" applyProtection="1">
      <alignment vertical="center" wrapText="1" shrinkToFit="1"/>
      <protection locked="0"/>
    </xf>
    <xf numFmtId="49" fontId="27" fillId="50" borderId="44" xfId="0" applyNumberFormat="1" applyFont="1" applyFill="1" applyBorder="1" applyAlignment="1" applyProtection="1">
      <alignment vertical="center" wrapText="1" shrinkToFit="1"/>
      <protection locked="0"/>
    </xf>
    <xf numFmtId="0" fontId="55" fillId="30" borderId="48" xfId="0" applyFont="1" applyFill="1" applyBorder="1" applyAlignment="1" applyProtection="1">
      <alignment horizontal="right" vertical="center"/>
      <protection locked="0"/>
    </xf>
    <xf numFmtId="0" fontId="55" fillId="30" borderId="20" xfId="0" applyFont="1" applyFill="1" applyBorder="1" applyAlignment="1" applyProtection="1">
      <alignment horizontal="right" vertical="center"/>
      <protection locked="0"/>
    </xf>
    <xf numFmtId="49" fontId="28" fillId="28" borderId="47" xfId="0" applyNumberFormat="1" applyFont="1" applyFill="1" applyBorder="1" applyProtection="1">
      <alignment vertical="center"/>
      <protection locked="0"/>
    </xf>
    <xf numFmtId="49" fontId="28" fillId="28" borderId="24" xfId="0" applyNumberFormat="1" applyFont="1" applyFill="1" applyBorder="1" applyProtection="1">
      <alignment vertical="center"/>
      <protection locked="0"/>
    </xf>
    <xf numFmtId="49" fontId="28" fillId="28" borderId="25" xfId="0" applyNumberFormat="1" applyFont="1" applyFill="1" applyBorder="1" applyProtection="1">
      <alignment vertical="center"/>
      <protection locked="0"/>
    </xf>
    <xf numFmtId="0" fontId="26" fillId="50" borderId="45" xfId="0" applyFont="1" applyFill="1" applyBorder="1" applyAlignment="1" applyProtection="1">
      <alignment horizontal="left" vertical="center"/>
      <protection locked="0"/>
    </xf>
    <xf numFmtId="0" fontId="26" fillId="50" borderId="44" xfId="0" applyFont="1" applyFill="1" applyBorder="1" applyAlignment="1" applyProtection="1">
      <alignment horizontal="left" vertical="center"/>
      <protection locked="0"/>
    </xf>
    <xf numFmtId="49" fontId="23" fillId="28" borderId="24" xfId="0" applyNumberFormat="1" applyFont="1" applyFill="1" applyBorder="1" applyProtection="1">
      <alignment vertical="center"/>
      <protection locked="0"/>
    </xf>
    <xf numFmtId="49" fontId="23" fillId="28" borderId="25" xfId="0" applyNumberFormat="1" applyFont="1" applyFill="1" applyBorder="1" applyProtection="1">
      <alignment vertical="center"/>
      <protection locked="0"/>
    </xf>
    <xf numFmtId="49" fontId="26" fillId="49" borderId="24" xfId="0" applyNumberFormat="1" applyFont="1" applyFill="1" applyBorder="1" applyAlignment="1" applyProtection="1">
      <alignment horizontal="left" vertical="center"/>
      <protection locked="0"/>
    </xf>
    <xf numFmtId="49" fontId="26" fillId="49" borderId="25" xfId="0" applyNumberFormat="1" applyFont="1" applyFill="1" applyBorder="1" applyAlignment="1" applyProtection="1">
      <alignment horizontal="left" vertical="center"/>
      <protection locked="0"/>
    </xf>
    <xf numFmtId="49" fontId="23" fillId="28" borderId="24" xfId="0" applyNumberFormat="1" applyFont="1" applyFill="1" applyBorder="1" applyAlignment="1" applyProtection="1">
      <alignment horizontal="left" vertical="center" wrapText="1" shrinkToFit="1"/>
      <protection locked="0"/>
    </xf>
    <xf numFmtId="49" fontId="23" fillId="28" borderId="10" xfId="0" applyNumberFormat="1" applyFont="1" applyFill="1" applyBorder="1" applyAlignment="1" applyProtection="1">
      <alignment horizontal="left" vertical="center" wrapText="1" shrinkToFit="1"/>
      <protection locked="0"/>
    </xf>
    <xf numFmtId="49" fontId="23" fillId="28" borderId="29" xfId="0" applyNumberFormat="1" applyFont="1" applyFill="1" applyBorder="1" applyProtection="1">
      <alignment vertical="center"/>
      <protection locked="0"/>
    </xf>
    <xf numFmtId="49" fontId="23" fillId="28" borderId="44" xfId="0" applyNumberFormat="1" applyFont="1" applyFill="1" applyBorder="1" applyProtection="1">
      <alignment vertical="center"/>
      <protection locked="0"/>
    </xf>
    <xf numFmtId="0" fontId="31" fillId="50" borderId="29" xfId="0" applyFont="1" applyFill="1" applyBorder="1" applyProtection="1">
      <alignment vertical="center"/>
      <protection locked="0"/>
    </xf>
    <xf numFmtId="0" fontId="0" fillId="0" borderId="72" xfId="0" applyBorder="1" applyProtection="1">
      <alignment vertical="center"/>
      <protection locked="0"/>
    </xf>
    <xf numFmtId="49" fontId="21" fillId="28" borderId="29" xfId="0" quotePrefix="1" applyNumberFormat="1" applyFont="1" applyFill="1" applyBorder="1" applyAlignment="1" applyProtection="1">
      <alignment horizontal="left" vertical="center"/>
      <protection locked="0"/>
    </xf>
    <xf numFmtId="49" fontId="20" fillId="28" borderId="29" xfId="0" applyNumberFormat="1" applyFont="1" applyFill="1" applyBorder="1" applyProtection="1">
      <alignment vertical="center"/>
      <protection locked="0"/>
    </xf>
    <xf numFmtId="49" fontId="20" fillId="28" borderId="38" xfId="0" applyNumberFormat="1" applyFont="1" applyFill="1" applyBorder="1" applyProtection="1">
      <alignment vertical="center"/>
      <protection locked="0"/>
    </xf>
    <xf numFmtId="49" fontId="0" fillId="28" borderId="29" xfId="0" applyNumberFormat="1" applyFill="1" applyBorder="1" applyProtection="1">
      <alignment vertical="center"/>
      <protection locked="0"/>
    </xf>
    <xf numFmtId="49" fontId="20" fillId="28" borderId="73" xfId="0" applyNumberFormat="1" applyFont="1" applyFill="1" applyBorder="1" applyProtection="1">
      <alignment vertical="center"/>
      <protection locked="0"/>
    </xf>
    <xf numFmtId="49" fontId="23" fillId="28" borderId="73" xfId="0" applyNumberFormat="1" applyFont="1" applyFill="1" applyBorder="1" applyProtection="1">
      <alignment vertical="center"/>
      <protection locked="0"/>
    </xf>
    <xf numFmtId="0" fontId="23" fillId="28" borderId="29" xfId="0" applyFont="1" applyFill="1" applyBorder="1" applyProtection="1">
      <alignment vertical="center"/>
      <protection locked="0"/>
    </xf>
    <xf numFmtId="0" fontId="23" fillId="28" borderId="44" xfId="0" applyFont="1" applyFill="1" applyBorder="1" applyProtection="1">
      <alignment vertical="center"/>
      <protection locked="0"/>
    </xf>
    <xf numFmtId="49" fontId="22" fillId="50" borderId="24" xfId="0" applyNumberFormat="1" applyFont="1" applyFill="1" applyBorder="1" applyAlignment="1" applyProtection="1">
      <alignment horizontal="left" vertical="center" wrapText="1"/>
      <protection locked="0"/>
    </xf>
    <xf numFmtId="49" fontId="22" fillId="50" borderId="25" xfId="0" applyNumberFormat="1" applyFont="1" applyFill="1" applyBorder="1" applyAlignment="1" applyProtection="1">
      <alignment horizontal="left" vertical="center" wrapText="1"/>
      <protection locked="0"/>
    </xf>
    <xf numFmtId="177" fontId="26" fillId="32" borderId="67" xfId="0" applyNumberFormat="1" applyFont="1" applyFill="1" applyBorder="1" applyAlignment="1">
      <alignment horizontal="right" vertical="center" shrinkToFit="1"/>
    </xf>
    <xf numFmtId="177" fontId="26" fillId="32" borderId="22" xfId="0" applyNumberFormat="1" applyFont="1" applyFill="1" applyBorder="1" applyAlignment="1">
      <alignment horizontal="right" vertical="center" shrinkToFit="1"/>
    </xf>
    <xf numFmtId="49" fontId="22" fillId="50" borderId="28" xfId="0" quotePrefix="1" applyNumberFormat="1" applyFont="1" applyFill="1" applyBorder="1" applyAlignment="1" applyProtection="1">
      <alignment horizontal="left" vertical="top"/>
      <protection locked="0"/>
    </xf>
    <xf numFmtId="49" fontId="22" fillId="50" borderId="27" xfId="0" quotePrefix="1" applyNumberFormat="1" applyFont="1" applyFill="1" applyBorder="1" applyAlignment="1" applyProtection="1">
      <alignment horizontal="left" vertical="top"/>
      <protection locked="0"/>
    </xf>
    <xf numFmtId="49" fontId="22" fillId="50" borderId="24" xfId="0" quotePrefix="1" applyNumberFormat="1" applyFont="1" applyFill="1" applyBorder="1" applyAlignment="1" applyProtection="1">
      <alignment horizontal="left" vertical="top"/>
      <protection locked="0"/>
    </xf>
    <xf numFmtId="49" fontId="22" fillId="50" borderId="25" xfId="0" quotePrefix="1" applyNumberFormat="1" applyFont="1" applyFill="1" applyBorder="1" applyAlignment="1" applyProtection="1">
      <alignment horizontal="left" vertical="top"/>
      <protection locked="0"/>
    </xf>
    <xf numFmtId="0" fontId="30" fillId="33" borderId="100" xfId="0" applyFont="1" applyFill="1" applyBorder="1" applyAlignment="1" applyProtection="1">
      <alignment horizontal="center" vertical="center"/>
      <protection locked="0"/>
    </xf>
    <xf numFmtId="0" fontId="30" fillId="33" borderId="18" xfId="0" applyFont="1" applyFill="1" applyBorder="1" applyAlignment="1" applyProtection="1">
      <alignment horizontal="center" vertical="center"/>
      <protection locked="0"/>
    </xf>
    <xf numFmtId="0" fontId="33" fillId="50" borderId="73" xfId="0" applyFont="1" applyFill="1" applyBorder="1" applyAlignment="1" applyProtection="1">
      <alignment horizontal="center" vertical="center" wrapText="1"/>
      <protection locked="0"/>
    </xf>
    <xf numFmtId="0" fontId="33" fillId="50" borderId="29" xfId="0" applyFont="1" applyFill="1" applyBorder="1" applyAlignment="1" applyProtection="1">
      <alignment horizontal="center" vertical="center" wrapText="1"/>
      <protection locked="0"/>
    </xf>
    <xf numFmtId="49" fontId="28" fillId="28" borderId="62" xfId="0" applyNumberFormat="1" applyFont="1" applyFill="1" applyBorder="1" applyAlignment="1" applyProtection="1">
      <alignment vertical="center" shrinkToFit="1"/>
      <protection locked="0"/>
    </xf>
    <xf numFmtId="49" fontId="28" fillId="28" borderId="36" xfId="0" applyNumberFormat="1" applyFont="1" applyFill="1" applyBorder="1" applyAlignment="1" applyProtection="1">
      <alignment vertical="center" shrinkToFit="1"/>
      <protection locked="0"/>
    </xf>
    <xf numFmtId="49" fontId="28" fillId="28" borderId="57" xfId="0" applyNumberFormat="1" applyFont="1" applyFill="1" applyBorder="1" applyAlignment="1" applyProtection="1">
      <alignment vertical="center" shrinkToFit="1"/>
      <protection locked="0"/>
    </xf>
    <xf numFmtId="49" fontId="28" fillId="28" borderId="47" xfId="0" applyNumberFormat="1" applyFont="1" applyFill="1" applyBorder="1" applyAlignment="1" applyProtection="1">
      <alignment vertical="center" shrinkToFit="1"/>
      <protection locked="0"/>
    </xf>
    <xf numFmtId="49" fontId="28" fillId="28" borderId="24" xfId="0" applyNumberFormat="1" applyFont="1" applyFill="1" applyBorder="1" applyAlignment="1" applyProtection="1">
      <alignment vertical="center" shrinkToFit="1"/>
      <protection locked="0"/>
    </xf>
    <xf numFmtId="49" fontId="28" fillId="28" borderId="25" xfId="0" applyNumberFormat="1" applyFont="1" applyFill="1" applyBorder="1" applyAlignment="1" applyProtection="1">
      <alignment vertical="center" shrinkToFit="1"/>
      <protection locked="0"/>
    </xf>
    <xf numFmtId="0" fontId="30" fillId="50" borderId="58" xfId="0" applyFont="1" applyFill="1" applyBorder="1" applyProtection="1">
      <alignment vertical="center"/>
      <protection locked="0"/>
    </xf>
    <xf numFmtId="0" fontId="30" fillId="50" borderId="17" xfId="0" applyFont="1" applyFill="1" applyBorder="1" applyProtection="1">
      <alignment vertical="center"/>
      <protection locked="0"/>
    </xf>
    <xf numFmtId="0" fontId="30" fillId="50" borderId="59" xfId="0" applyFont="1" applyFill="1" applyBorder="1" applyProtection="1">
      <alignment vertical="center"/>
      <protection locked="0"/>
    </xf>
    <xf numFmtId="0" fontId="30" fillId="50" borderId="18" xfId="0" applyFont="1" applyFill="1" applyBorder="1" applyProtection="1">
      <alignment vertical="center"/>
      <protection locked="0"/>
    </xf>
    <xf numFmtId="49" fontId="27" fillId="50" borderId="24" xfId="0" quotePrefix="1" applyNumberFormat="1" applyFont="1" applyFill="1" applyBorder="1" applyAlignment="1" applyProtection="1">
      <alignment vertical="center" wrapText="1" shrinkToFit="1"/>
      <protection locked="0"/>
    </xf>
    <xf numFmtId="49" fontId="23" fillId="28" borderId="10" xfId="0" applyNumberFormat="1" applyFont="1" applyFill="1" applyBorder="1" applyProtection="1">
      <alignment vertical="center"/>
      <protection locked="0"/>
    </xf>
    <xf numFmtId="0" fontId="38" fillId="50" borderId="43" xfId="0" applyFont="1" applyFill="1" applyBorder="1" applyAlignment="1" applyProtection="1">
      <alignment horizontal="center" vertical="center"/>
      <protection locked="0"/>
    </xf>
    <xf numFmtId="0" fontId="38" fillId="50" borderId="29" xfId="0" applyFont="1" applyFill="1" applyBorder="1" applyAlignment="1" applyProtection="1">
      <alignment horizontal="center" vertical="center"/>
      <protection locked="0"/>
    </xf>
    <xf numFmtId="0" fontId="33" fillId="50" borderId="73" xfId="0" applyFont="1" applyFill="1" applyBorder="1" applyAlignment="1" applyProtection="1">
      <alignment horizontal="center" vertical="center"/>
      <protection locked="0"/>
    </xf>
    <xf numFmtId="0" fontId="33" fillId="50" borderId="29" xfId="0" applyFont="1" applyFill="1" applyBorder="1" applyAlignment="1" applyProtection="1">
      <alignment horizontal="center" vertical="center"/>
      <protection locked="0"/>
    </xf>
    <xf numFmtId="0" fontId="33" fillId="50" borderId="44" xfId="0" applyFont="1" applyFill="1" applyBorder="1" applyAlignment="1" applyProtection="1">
      <alignment horizontal="center" vertical="center"/>
      <protection locked="0"/>
    </xf>
    <xf numFmtId="0" fontId="0" fillId="0" borderId="46" xfId="0" applyBorder="1" applyAlignment="1">
      <alignment horizontal="right" vertical="center" wrapText="1"/>
    </xf>
    <xf numFmtId="0" fontId="0" fillId="0" borderId="39" xfId="0" applyBorder="1" applyAlignment="1">
      <alignment horizontal="right" vertical="center" wrapText="1"/>
    </xf>
    <xf numFmtId="49" fontId="22" fillId="50" borderId="56" xfId="0" applyNumberFormat="1" applyFont="1" applyFill="1" applyBorder="1" applyAlignment="1" applyProtection="1">
      <alignment horizontal="left" vertical="center" wrapText="1"/>
      <protection locked="0"/>
    </xf>
    <xf numFmtId="49" fontId="22" fillId="50" borderId="66" xfId="0" applyNumberFormat="1" applyFont="1" applyFill="1" applyBorder="1" applyAlignment="1" applyProtection="1">
      <alignment horizontal="left" vertical="center" wrapText="1"/>
      <protection locked="0"/>
    </xf>
    <xf numFmtId="49" fontId="22" fillId="50" borderId="29" xfId="0" quotePrefix="1" applyNumberFormat="1" applyFont="1" applyFill="1" applyBorder="1" applyAlignment="1" applyProtection="1">
      <alignment horizontal="left" vertical="top"/>
      <protection locked="0"/>
    </xf>
    <xf numFmtId="49" fontId="22" fillId="50" borderId="44" xfId="0" quotePrefix="1" applyNumberFormat="1" applyFont="1" applyFill="1" applyBorder="1" applyAlignment="1" applyProtection="1">
      <alignment horizontal="left" vertical="top"/>
      <protection locked="0"/>
    </xf>
    <xf numFmtId="0" fontId="24" fillId="50" borderId="56" xfId="0" applyFont="1" applyFill="1" applyBorder="1" applyAlignment="1" applyProtection="1">
      <alignment horizontal="left" vertical="top" wrapText="1"/>
      <protection locked="0"/>
    </xf>
    <xf numFmtId="0" fontId="24" fillId="50" borderId="66" xfId="0" applyFont="1" applyFill="1" applyBorder="1" applyAlignment="1" applyProtection="1">
      <alignment horizontal="left" vertical="top" wrapText="1"/>
      <protection locked="0"/>
    </xf>
    <xf numFmtId="0" fontId="24" fillId="50" borderId="17" xfId="0" applyFont="1" applyFill="1" applyBorder="1" applyAlignment="1" applyProtection="1">
      <alignment horizontal="left" vertical="top" wrapText="1"/>
      <protection locked="0"/>
    </xf>
    <xf numFmtId="0" fontId="24" fillId="50" borderId="18" xfId="0" applyFont="1" applyFill="1" applyBorder="1" applyAlignment="1" applyProtection="1">
      <alignment horizontal="left" vertical="top" wrapText="1"/>
      <protection locked="0"/>
    </xf>
    <xf numFmtId="49" fontId="26" fillId="50" borderId="24" xfId="0" applyNumberFormat="1" applyFont="1" applyFill="1" applyBorder="1" applyAlignment="1" applyProtection="1">
      <alignment horizontal="left" vertical="center"/>
      <protection locked="0"/>
    </xf>
    <xf numFmtId="0" fontId="21" fillId="32" borderId="48" xfId="0" applyFont="1" applyFill="1" applyBorder="1" applyAlignment="1">
      <alignment horizontal="left" vertical="center" wrapText="1"/>
    </xf>
    <xf numFmtId="0" fontId="21" fillId="32" borderId="56" xfId="0" applyFont="1" applyFill="1" applyBorder="1" applyAlignment="1">
      <alignment horizontal="left" vertical="center" wrapText="1"/>
    </xf>
    <xf numFmtId="0" fontId="21" fillId="32" borderId="66" xfId="0" applyFont="1" applyFill="1" applyBorder="1" applyAlignment="1">
      <alignment horizontal="left" vertical="center" wrapText="1"/>
    </xf>
    <xf numFmtId="0" fontId="21" fillId="32" borderId="20" xfId="0" applyFont="1" applyFill="1" applyBorder="1" applyAlignment="1">
      <alignment horizontal="left" vertical="center" wrapText="1"/>
    </xf>
    <xf numFmtId="0" fontId="21" fillId="32" borderId="17" xfId="0" applyFont="1" applyFill="1" applyBorder="1" applyAlignment="1">
      <alignment horizontal="left" vertical="center" wrapText="1"/>
    </xf>
    <xf numFmtId="0" fontId="21" fillId="32" borderId="18" xfId="0" applyFont="1" applyFill="1" applyBorder="1" applyAlignment="1">
      <alignment horizontal="left" vertical="center" wrapText="1"/>
    </xf>
    <xf numFmtId="49" fontId="26" fillId="50" borderId="29" xfId="0" applyNumberFormat="1" applyFont="1" applyFill="1" applyBorder="1" applyAlignment="1" applyProtection="1">
      <alignment horizontal="left" vertical="center"/>
      <protection locked="0"/>
    </xf>
    <xf numFmtId="49" fontId="26" fillId="50" borderId="44" xfId="0" applyNumberFormat="1" applyFont="1" applyFill="1" applyBorder="1" applyAlignment="1" applyProtection="1">
      <alignment horizontal="left" vertical="center"/>
      <protection locked="0"/>
    </xf>
    <xf numFmtId="177" fontId="26" fillId="32" borderId="48" xfId="0" applyNumberFormat="1" applyFont="1" applyFill="1" applyBorder="1" applyAlignment="1">
      <alignment vertical="center" shrinkToFit="1"/>
    </xf>
    <xf numFmtId="177" fontId="26" fillId="32" borderId="56" xfId="0" applyNumberFormat="1" applyFont="1" applyFill="1" applyBorder="1" applyAlignment="1">
      <alignment vertical="center" shrinkToFit="1"/>
    </xf>
    <xf numFmtId="177" fontId="26" fillId="32" borderId="20" xfId="0" applyNumberFormat="1" applyFont="1" applyFill="1" applyBorder="1" applyAlignment="1">
      <alignment vertical="center" shrinkToFit="1"/>
    </xf>
    <xf numFmtId="177" fontId="26" fillId="32" borderId="17" xfId="0" applyNumberFormat="1" applyFont="1" applyFill="1" applyBorder="1" applyAlignment="1">
      <alignment vertical="center" shrinkToFit="1"/>
    </xf>
    <xf numFmtId="49" fontId="22" fillId="50" borderId="28" xfId="0" applyNumberFormat="1" applyFont="1" applyFill="1" applyBorder="1" applyAlignment="1" applyProtection="1">
      <alignment horizontal="left" vertical="center" wrapText="1"/>
      <protection locked="0"/>
    </xf>
    <xf numFmtId="49" fontId="22" fillId="50" borderId="27" xfId="0" applyNumberFormat="1" applyFont="1" applyFill="1" applyBorder="1" applyAlignment="1" applyProtection="1">
      <alignment horizontal="left" vertical="center" wrapText="1"/>
      <protection locked="0"/>
    </xf>
    <xf numFmtId="49" fontId="26" fillId="50" borderId="25" xfId="0" applyNumberFormat="1" applyFont="1" applyFill="1" applyBorder="1" applyAlignment="1" applyProtection="1">
      <alignment horizontal="left" vertical="center"/>
      <protection locked="0"/>
    </xf>
    <xf numFmtId="49" fontId="22" fillId="0" borderId="29" xfId="0" quotePrefix="1" applyNumberFormat="1" applyFont="1" applyBorder="1" applyAlignment="1">
      <alignment horizontal="left" vertical="top"/>
    </xf>
    <xf numFmtId="49" fontId="22" fillId="0" borderId="44" xfId="0" quotePrefix="1" applyNumberFormat="1" applyFont="1" applyBorder="1" applyAlignment="1">
      <alignment horizontal="left" vertical="top"/>
    </xf>
    <xf numFmtId="49" fontId="22" fillId="0" borderId="29" xfId="0" applyNumberFormat="1" applyFont="1" applyBorder="1" applyAlignment="1">
      <alignment horizontal="left" vertical="center" wrapText="1"/>
    </xf>
    <xf numFmtId="49" fontId="22" fillId="0" borderId="44" xfId="0" applyNumberFormat="1" applyFont="1" applyBorder="1" applyAlignment="1">
      <alignment horizontal="left" vertical="center" wrapText="1"/>
    </xf>
    <xf numFmtId="0" fontId="0" fillId="0" borderId="41" xfId="0" applyBorder="1" applyAlignment="1">
      <alignment horizontal="right" vertical="center" wrapText="1"/>
    </xf>
    <xf numFmtId="0" fontId="38" fillId="0" borderId="43" xfId="0" applyFont="1" applyBorder="1" applyAlignment="1">
      <alignment horizontal="center" vertical="center"/>
    </xf>
    <xf numFmtId="0" fontId="38" fillId="0" borderId="44" xfId="0" applyFont="1" applyBorder="1" applyAlignment="1">
      <alignment horizontal="center" vertical="center"/>
    </xf>
    <xf numFmtId="0" fontId="33" fillId="0" borderId="73"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73" xfId="0" applyFont="1" applyBorder="1" applyAlignment="1">
      <alignment horizontal="center" vertical="center"/>
    </xf>
    <xf numFmtId="0" fontId="33" fillId="0" borderId="29" xfId="0" applyFont="1" applyBorder="1" applyAlignment="1">
      <alignment horizontal="center" vertical="center"/>
    </xf>
    <xf numFmtId="0" fontId="33" fillId="0" borderId="44" xfId="0" applyFont="1" applyBorder="1" applyAlignment="1">
      <alignment horizontal="center" vertical="center"/>
    </xf>
    <xf numFmtId="0" fontId="30" fillId="33" borderId="43" xfId="0" applyFont="1" applyFill="1" applyBorder="1" applyAlignment="1">
      <alignment horizontal="center" vertical="center"/>
    </xf>
    <xf numFmtId="0" fontId="30" fillId="33" borderId="44" xfId="0" applyFont="1" applyFill="1" applyBorder="1" applyAlignment="1">
      <alignment horizontal="center" vertical="center"/>
    </xf>
    <xf numFmtId="49" fontId="22" fillId="0" borderId="24" xfId="0" quotePrefix="1" applyNumberFormat="1" applyFont="1" applyBorder="1" applyAlignment="1">
      <alignment horizontal="left" vertical="top"/>
    </xf>
    <xf numFmtId="49" fontId="22" fillId="0" borderId="25" xfId="0" quotePrefix="1" applyNumberFormat="1" applyFont="1" applyBorder="1" applyAlignment="1">
      <alignment horizontal="left" vertical="top"/>
    </xf>
    <xf numFmtId="49" fontId="22" fillId="0" borderId="24"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49" fontId="22" fillId="0" borderId="28" xfId="0" quotePrefix="1" applyNumberFormat="1" applyFont="1" applyBorder="1" applyAlignment="1">
      <alignment horizontal="left" vertical="top"/>
    </xf>
    <xf numFmtId="49" fontId="22" fillId="0" borderId="27" xfId="0" quotePrefix="1" applyNumberFormat="1" applyFont="1" applyBorder="1" applyAlignment="1">
      <alignment horizontal="left" vertical="top"/>
    </xf>
    <xf numFmtId="49" fontId="22" fillId="0" borderId="28" xfId="0" applyNumberFormat="1" applyFont="1" applyBorder="1" applyAlignment="1">
      <alignment horizontal="left" vertical="center" wrapText="1"/>
    </xf>
    <xf numFmtId="49" fontId="22" fillId="0" borderId="27" xfId="0" applyNumberFormat="1" applyFont="1" applyBorder="1" applyAlignment="1">
      <alignment horizontal="left" vertical="center" wrapText="1"/>
    </xf>
    <xf numFmtId="49" fontId="26" fillId="0" borderId="24" xfId="0" applyNumberFormat="1" applyFont="1" applyBorder="1" applyAlignment="1">
      <alignment horizontal="left" vertical="center"/>
    </xf>
    <xf numFmtId="49" fontId="26" fillId="0" borderId="25" xfId="0" applyNumberFormat="1" applyFont="1" applyBorder="1" applyAlignment="1">
      <alignment horizontal="left" vertical="center"/>
    </xf>
    <xf numFmtId="49" fontId="26" fillId="0" borderId="10" xfId="0" applyNumberFormat="1" applyFont="1" applyBorder="1" applyAlignment="1">
      <alignment horizontal="left" vertical="center"/>
    </xf>
    <xf numFmtId="49" fontId="26" fillId="0" borderId="29" xfId="0" applyNumberFormat="1" applyFont="1" applyBorder="1" applyAlignment="1">
      <alignment horizontal="left" vertical="center"/>
    </xf>
    <xf numFmtId="49" fontId="26" fillId="0" borderId="44" xfId="0" applyNumberFormat="1" applyFont="1" applyBorder="1" applyAlignment="1">
      <alignment horizontal="left" vertical="center"/>
    </xf>
    <xf numFmtId="0" fontId="55" fillId="30" borderId="48" xfId="0" applyFont="1" applyFill="1" applyBorder="1" applyAlignment="1">
      <alignment horizontal="right" vertical="center"/>
    </xf>
    <xf numFmtId="0" fontId="55" fillId="30" borderId="20" xfId="0" applyFont="1" applyFill="1" applyBorder="1" applyAlignment="1">
      <alignment horizontal="right" vertical="center"/>
    </xf>
    <xf numFmtId="0" fontId="24" fillId="0" borderId="56" xfId="0" applyFont="1" applyBorder="1" applyAlignment="1">
      <alignment horizontal="left" vertical="top" wrapText="1"/>
    </xf>
    <xf numFmtId="0" fontId="24" fillId="0" borderId="66" xfId="0" applyFont="1" applyBorder="1" applyAlignment="1">
      <alignment horizontal="left" vertical="top" wrapText="1"/>
    </xf>
    <xf numFmtId="0" fontId="24" fillId="0" borderId="17" xfId="0" applyFont="1" applyBorder="1" applyAlignment="1">
      <alignment horizontal="left" vertical="top" wrapText="1"/>
    </xf>
    <xf numFmtId="0" fontId="24" fillId="0" borderId="18" xfId="0" applyFont="1" applyBorder="1" applyAlignment="1">
      <alignment horizontal="left" vertical="top" wrapText="1"/>
    </xf>
    <xf numFmtId="177" fontId="26" fillId="32" borderId="48" xfId="0" applyNumberFormat="1" applyFont="1" applyFill="1" applyBorder="1" applyAlignment="1">
      <alignment vertical="center" wrapText="1"/>
    </xf>
    <xf numFmtId="177" fontId="26" fillId="32" borderId="56" xfId="0" applyNumberFormat="1" applyFont="1" applyFill="1" applyBorder="1" applyAlignment="1">
      <alignment vertical="center" wrapText="1"/>
    </xf>
    <xf numFmtId="177" fontId="26" fillId="32" borderId="66" xfId="0" applyNumberFormat="1" applyFont="1" applyFill="1" applyBorder="1" applyAlignment="1">
      <alignment vertical="center" wrapText="1"/>
    </xf>
    <xf numFmtId="177" fontId="26" fillId="32" borderId="20" xfId="0" applyNumberFormat="1" applyFont="1" applyFill="1" applyBorder="1" applyAlignment="1">
      <alignment vertical="center" wrapText="1"/>
    </xf>
    <xf numFmtId="177" fontId="26" fillId="32" borderId="17" xfId="0" applyNumberFormat="1" applyFont="1" applyFill="1" applyBorder="1" applyAlignment="1">
      <alignment vertical="center" wrapText="1"/>
    </xf>
    <xf numFmtId="177" fontId="26" fillId="32" borderId="18" xfId="0" applyNumberFormat="1" applyFont="1" applyFill="1" applyBorder="1" applyAlignment="1">
      <alignment vertical="center" wrapText="1"/>
    </xf>
    <xf numFmtId="177" fontId="26" fillId="32" borderId="67" xfId="0" applyNumberFormat="1" applyFont="1" applyFill="1" applyBorder="1" applyAlignment="1">
      <alignment horizontal="right" vertical="center" wrapText="1"/>
    </xf>
    <xf numFmtId="177" fontId="26" fillId="32" borderId="22" xfId="0" applyNumberFormat="1" applyFont="1" applyFill="1" applyBorder="1" applyAlignment="1">
      <alignment horizontal="right" vertical="center" wrapText="1"/>
    </xf>
    <xf numFmtId="49" fontId="27" fillId="0" borderId="0" xfId="0" applyNumberFormat="1" applyFont="1" applyAlignment="1">
      <alignment vertical="center" wrapText="1" shrinkToFit="1"/>
    </xf>
    <xf numFmtId="49" fontId="27" fillId="0" borderId="23" xfId="0" applyNumberFormat="1" applyFont="1" applyBorder="1" applyAlignment="1">
      <alignment vertical="center" wrapText="1" shrinkToFit="1"/>
    </xf>
    <xf numFmtId="49" fontId="27" fillId="0" borderId="17" xfId="0" applyNumberFormat="1" applyFont="1" applyBorder="1" applyAlignment="1">
      <alignment vertical="center" wrapText="1" shrinkToFit="1"/>
    </xf>
    <xf numFmtId="49" fontId="27" fillId="0" borderId="18" xfId="0" applyNumberFormat="1" applyFont="1" applyBorder="1" applyAlignment="1">
      <alignment vertical="center" wrapText="1" shrinkToFit="1"/>
    </xf>
    <xf numFmtId="0" fontId="31" fillId="0" borderId="29" xfId="0" applyFont="1" applyBorder="1" applyAlignment="1">
      <alignment horizontal="left" vertical="center"/>
    </xf>
    <xf numFmtId="0" fontId="31" fillId="0" borderId="72" xfId="0" applyFont="1" applyBorder="1" applyAlignment="1">
      <alignment horizontal="left" vertical="center"/>
    </xf>
    <xf numFmtId="0" fontId="26" fillId="0" borderId="45" xfId="0" applyFont="1" applyBorder="1" applyAlignment="1">
      <alignment horizontal="left" vertical="center"/>
    </xf>
    <xf numFmtId="0" fontId="26" fillId="0" borderId="44" xfId="0" applyFont="1" applyBorder="1" applyAlignment="1">
      <alignment horizontal="left" vertical="center"/>
    </xf>
    <xf numFmtId="0" fontId="75" fillId="0" borderId="19" xfId="0" applyFont="1" applyBorder="1" applyAlignment="1">
      <alignment horizontal="left" vertical="center" wrapText="1" indent="1" shrinkToFit="1"/>
    </xf>
    <xf numFmtId="0" fontId="75" fillId="0" borderId="15" xfId="0" applyFont="1" applyBorder="1" applyAlignment="1">
      <alignment horizontal="left" vertical="center" wrapText="1" indent="1" shrinkToFit="1"/>
    </xf>
    <xf numFmtId="0" fontId="75" fillId="0" borderId="16" xfId="0" applyFont="1" applyBorder="1" applyAlignment="1">
      <alignment horizontal="left" vertical="center" wrapText="1" indent="1" shrinkToFit="1"/>
    </xf>
    <xf numFmtId="0" fontId="75" fillId="0" borderId="26" xfId="0" applyFont="1" applyBorder="1" applyAlignment="1">
      <alignment horizontal="left" vertical="center" wrapText="1" indent="1" shrinkToFit="1"/>
    </xf>
    <xf numFmtId="0" fontId="75" fillId="0" borderId="0" xfId="0" applyFont="1" applyAlignment="1">
      <alignment horizontal="left" vertical="center" wrapText="1" indent="1" shrinkToFit="1"/>
    </xf>
    <xf numFmtId="0" fontId="75" fillId="0" borderId="23" xfId="0" applyFont="1" applyBorder="1" applyAlignment="1">
      <alignment horizontal="left" vertical="center" wrapText="1" indent="1" shrinkToFit="1"/>
    </xf>
    <xf numFmtId="0" fontId="77" fillId="0" borderId="26" xfId="0" applyFont="1" applyBorder="1" applyAlignment="1">
      <alignment horizontal="left" vertical="center" indent="1"/>
    </xf>
    <xf numFmtId="0" fontId="77" fillId="0" borderId="0" xfId="0" applyFont="1" applyAlignment="1">
      <alignment horizontal="left" vertical="center" indent="1"/>
    </xf>
    <xf numFmtId="0" fontId="77" fillId="0" borderId="23" xfId="0" applyFont="1" applyBorder="1" applyAlignment="1">
      <alignment horizontal="left" vertical="center" indent="1"/>
    </xf>
    <xf numFmtId="0" fontId="76" fillId="0" borderId="26" xfId="0" applyFont="1" applyBorder="1" applyAlignment="1">
      <alignment horizontal="left" vertical="center" indent="1"/>
    </xf>
    <xf numFmtId="0" fontId="76" fillId="0" borderId="0" xfId="0" applyFont="1" applyAlignment="1">
      <alignment horizontal="left" vertical="center" indent="1"/>
    </xf>
    <xf numFmtId="0" fontId="76" fillId="0" borderId="23" xfId="0" applyFont="1" applyBorder="1" applyAlignment="1">
      <alignment horizontal="left" vertical="center" indent="1"/>
    </xf>
    <xf numFmtId="0" fontId="78" fillId="0" borderId="26" xfId="0" applyFont="1" applyBorder="1" applyAlignment="1">
      <alignment horizontal="left" vertical="center" indent="1"/>
    </xf>
    <xf numFmtId="0" fontId="78" fillId="0" borderId="0" xfId="0" applyFont="1" applyAlignment="1">
      <alignment horizontal="left" vertical="center" indent="1"/>
    </xf>
    <xf numFmtId="0" fontId="78" fillId="0" borderId="23" xfId="0" applyFont="1" applyBorder="1" applyAlignment="1">
      <alignment horizontal="left" vertical="center" indent="1"/>
    </xf>
    <xf numFmtId="0" fontId="30" fillId="0" borderId="58" xfId="0" applyFont="1" applyBorder="1">
      <alignment vertical="center"/>
    </xf>
    <xf numFmtId="0" fontId="30" fillId="0" borderId="59" xfId="0" applyFont="1" applyBorder="1">
      <alignment vertical="center"/>
    </xf>
    <xf numFmtId="0" fontId="30" fillId="0" borderId="17" xfId="0" applyFont="1" applyBorder="1">
      <alignment vertical="center"/>
    </xf>
    <xf numFmtId="0" fontId="30" fillId="0" borderId="18" xfId="0" applyFont="1" applyBorder="1">
      <alignment vertical="center"/>
    </xf>
    <xf numFmtId="0" fontId="30" fillId="0" borderId="73" xfId="0" applyFont="1" applyBorder="1">
      <alignment vertical="center"/>
    </xf>
    <xf numFmtId="0" fontId="30" fillId="0" borderId="38" xfId="0" applyFont="1" applyBorder="1">
      <alignment vertical="center"/>
    </xf>
    <xf numFmtId="0" fontId="30" fillId="0" borderId="29" xfId="0" applyFont="1" applyBorder="1">
      <alignment vertical="center"/>
    </xf>
    <xf numFmtId="0" fontId="30" fillId="0" borderId="44" xfId="0" applyFont="1" applyBorder="1">
      <alignment vertical="center"/>
    </xf>
    <xf numFmtId="0" fontId="30" fillId="33" borderId="20" xfId="0" applyFont="1" applyFill="1" applyBorder="1" applyAlignment="1">
      <alignment horizontal="center" vertical="center"/>
    </xf>
    <xf numFmtId="0" fontId="30" fillId="33" borderId="18" xfId="0" applyFont="1" applyFill="1" applyBorder="1" applyAlignment="1">
      <alignment horizontal="center" vertical="center"/>
    </xf>
    <xf numFmtId="49" fontId="22" fillId="0" borderId="56" xfId="0" applyNumberFormat="1" applyFont="1" applyBorder="1" applyAlignment="1">
      <alignment horizontal="left" vertical="center" wrapText="1"/>
    </xf>
    <xf numFmtId="49" fontId="22" fillId="0" borderId="66" xfId="0" applyNumberFormat="1" applyFont="1" applyBorder="1" applyAlignment="1">
      <alignment horizontal="left" vertical="center" wrapText="1"/>
    </xf>
    <xf numFmtId="0" fontId="112" fillId="0" borderId="0" xfId="0" applyFont="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5" builtinId="8"/>
    <cellStyle name="ハイパーリンク 2" xfId="46" xr:uid="{B2150EB1-F580-4847-A73F-EB843A86475C}"/>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3" xfId="44" xr:uid="{07C902F7-091D-4979-83C1-557E51741FF2}"/>
    <cellStyle name="良い" xfId="42" builtinId="26" customBuiltin="1"/>
  </cellStyles>
  <dxfs count="46">
    <dxf>
      <fill>
        <patternFill>
          <bgColor rgb="FFFFCCCC"/>
        </patternFill>
      </fill>
    </dxf>
    <dxf>
      <font>
        <b/>
        <i val="0"/>
        <strike val="0"/>
        <color theme="0"/>
      </font>
      <fill>
        <patternFill>
          <bgColor rgb="FFFF0000"/>
        </patternFill>
      </fill>
    </dxf>
    <dxf>
      <fill>
        <patternFill>
          <bgColor rgb="FFFF0000"/>
        </patternFill>
      </fill>
    </dxf>
    <dxf>
      <font>
        <b/>
        <i val="0"/>
        <strike val="0"/>
        <color rgb="FFFF0000"/>
      </font>
      <fill>
        <patternFill>
          <bgColor rgb="FFFFFF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FF0000"/>
        </patternFill>
      </fill>
    </dxf>
    <dxf>
      <font>
        <b/>
        <i val="0"/>
        <strike val="0"/>
        <color theme="0"/>
      </font>
      <fill>
        <patternFill>
          <bgColor rgb="FFE02835"/>
        </patternFill>
      </fill>
    </dxf>
    <dxf>
      <font>
        <b/>
        <i val="0"/>
        <strike val="0"/>
        <color theme="0"/>
      </font>
      <fill>
        <patternFill>
          <bgColor rgb="FF5C63EE"/>
        </patternFill>
      </fill>
    </dxf>
    <dxf>
      <fill>
        <gradientFill degree="90">
          <stop position="0">
            <color theme="0"/>
          </stop>
          <stop position="1">
            <color rgb="FFF22626"/>
          </stop>
        </gradientFill>
      </fill>
    </dxf>
    <dxf>
      <fill>
        <patternFill>
          <bgColor rgb="FFFFFF00"/>
        </patternFill>
      </fill>
    </dxf>
    <dxf>
      <fill>
        <patternFill>
          <bgColor rgb="FFFF2B01"/>
        </patternFill>
      </fill>
    </dxf>
    <dxf>
      <fill>
        <patternFill>
          <bgColor rgb="FFFF0000"/>
        </patternFill>
      </fill>
    </dxf>
    <dxf>
      <fill>
        <patternFill>
          <bgColor rgb="FFFF0000"/>
        </patternFill>
      </fill>
    </dxf>
    <dxf>
      <fill>
        <gradientFill degree="90">
          <stop position="0">
            <color theme="0"/>
          </stop>
          <stop position="1">
            <color rgb="FFFFFF00"/>
          </stop>
        </gradientFill>
      </fill>
    </dxf>
    <dxf>
      <fill>
        <gradientFill degree="90">
          <stop position="0">
            <color theme="0"/>
          </stop>
          <stop position="1">
            <color rgb="FFFFFF00"/>
          </stop>
        </gradientFill>
      </fill>
    </dxf>
    <dxf>
      <fill>
        <patternFill>
          <bgColor rgb="FFFF0000"/>
        </patternFill>
      </fill>
    </dxf>
    <dxf>
      <fill>
        <gradientFill degree="90">
          <stop position="0">
            <color theme="0"/>
          </stop>
          <stop position="1">
            <color rgb="FFFFFF00"/>
          </stop>
        </gradientFill>
      </fill>
    </dxf>
    <dxf>
      <fill>
        <patternFill>
          <bgColor rgb="FFFF0000"/>
        </patternFill>
      </fill>
    </dxf>
    <dxf>
      <fill>
        <patternFill>
          <bgColor rgb="FFFFD347"/>
        </patternFill>
      </fill>
    </dxf>
    <dxf>
      <fill>
        <patternFill>
          <bgColor rgb="FFFF2B01"/>
        </patternFill>
      </fill>
    </dxf>
    <dxf>
      <fill>
        <gradientFill degree="90">
          <stop position="0">
            <color theme="0"/>
          </stop>
          <stop position="1">
            <color rgb="FFFF0000"/>
          </stop>
        </gradientFill>
      </fill>
    </dxf>
    <dxf>
      <fill>
        <patternFill>
          <bgColor rgb="FFFF2B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gradientFill degree="90">
          <stop position="0">
            <color theme="0"/>
          </stop>
          <stop position="1">
            <color rgb="FFFFFF00"/>
          </stop>
        </gradientFill>
      </fill>
    </dxf>
    <dxf>
      <fill>
        <gradientFill degree="90">
          <stop position="0">
            <color theme="0"/>
          </stop>
          <stop position="1">
            <color rgb="FFFFFF00"/>
          </stop>
        </gradientFill>
      </fill>
    </dxf>
    <dxf>
      <fill>
        <patternFill>
          <bgColor rgb="FFFF2B01"/>
        </patternFill>
      </fill>
    </dxf>
    <dxf>
      <fill>
        <gradientFill degree="90">
          <stop position="0">
            <color theme="0"/>
          </stop>
          <stop position="1">
            <color rgb="FFFFFF00"/>
          </stop>
        </gradientFill>
      </fill>
    </dxf>
    <dxf>
      <fill>
        <gradientFill degree="90">
          <stop position="0">
            <color theme="0"/>
          </stop>
          <stop position="1">
            <color rgb="FFFFFF00"/>
          </stop>
        </gradientFill>
      </fill>
    </dxf>
    <dxf>
      <fill>
        <gradientFill degree="90">
          <stop position="0">
            <color theme="0"/>
          </stop>
          <stop position="1">
            <color rgb="FFFFFF00"/>
          </stop>
        </gradientFill>
      </fill>
    </dxf>
    <dxf>
      <fill>
        <patternFill>
          <bgColor rgb="FFFF0000"/>
        </patternFill>
      </fill>
    </dxf>
    <dxf>
      <fill>
        <gradientFill degree="90">
          <stop position="0">
            <color theme="0"/>
          </stop>
          <stop position="1">
            <color rgb="FFFFFF00"/>
          </stop>
        </gradientFill>
      </fill>
    </dxf>
    <dxf>
      <fill>
        <gradientFill degree="90">
          <stop position="0">
            <color theme="0"/>
          </stop>
          <stop position="1">
            <color rgb="FFF22626"/>
          </stop>
        </gradientFill>
      </fill>
    </dxf>
    <dxf>
      <fill>
        <gradientFill degree="90">
          <stop position="0">
            <color theme="0"/>
          </stop>
          <stop position="1">
            <color rgb="FFFFFF00"/>
          </stop>
        </gradientFill>
      </fill>
    </dxf>
    <dxf>
      <fill>
        <gradientFill degree="90">
          <stop position="0">
            <color theme="0"/>
          </stop>
          <stop position="1">
            <color rgb="FFFFFF00"/>
          </stop>
        </gradientFill>
      </fill>
    </dxf>
    <dxf>
      <fill>
        <gradientFill degree="90">
          <stop position="0">
            <color theme="0"/>
          </stop>
          <stop position="1">
            <color rgb="FFFFFF00"/>
          </stop>
        </gradientFill>
      </fill>
    </dxf>
    <dxf>
      <fill>
        <gradientFill degree="90">
          <stop position="0">
            <color theme="0"/>
          </stop>
          <stop position="1">
            <color rgb="FFFFFF00"/>
          </stop>
        </gradientFill>
      </fill>
    </dxf>
    <dxf>
      <fill>
        <patternFill>
          <bgColor rgb="FFFF0000"/>
        </patternFill>
      </fill>
    </dxf>
    <dxf>
      <fill>
        <gradientFill degree="90">
          <stop position="0">
            <color theme="0"/>
          </stop>
          <stop position="1">
            <color rgb="FFFFFF00"/>
          </stop>
        </gradientFill>
      </fill>
    </dxf>
    <dxf>
      <fill>
        <patternFill>
          <bgColor rgb="FFFF0000"/>
        </patternFill>
      </fill>
    </dxf>
    <dxf>
      <fill>
        <gradientFill degree="90">
          <stop position="0">
            <color theme="0"/>
          </stop>
          <stop position="1">
            <color rgb="FFFFFF00"/>
          </stop>
        </gradientFill>
      </fill>
    </dxf>
    <dxf>
      <font>
        <b/>
        <i val="0"/>
      </font>
      <fill>
        <patternFill>
          <bgColor rgb="FFFFFF00"/>
        </patternFill>
      </fill>
    </dxf>
    <dxf>
      <fill>
        <patternFill>
          <bgColor rgb="FFFFFF00"/>
        </patternFill>
      </fill>
    </dxf>
  </dxfs>
  <tableStyles count="0" defaultTableStyle="TableStyleMedium2" defaultPivotStyle="PivotStyleLight16"/>
  <colors>
    <mruColors>
      <color rgb="FFEAE2EA"/>
      <color rgb="FFF5F1F5"/>
      <color rgb="FFECF4F2"/>
      <color rgb="FFE6F6F6"/>
      <color rgb="FF008000"/>
      <color rgb="FFFFFFCC"/>
      <color rgb="FFFFFF99"/>
      <color rgb="FFFFFF66"/>
      <color rgb="FF006600"/>
      <color rgb="FFF71A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Drop" dropLines="2" dropStyle="combo" dx="22" fmlaLink="$T$6" fmlaRange="SETTING!$H$19:$H$20" noThreeD="1" sel="2" val="0"/>
</file>

<file path=xl/ctrlProps/ctrlProp11.xml><?xml version="1.0" encoding="utf-8"?>
<formControlPr xmlns="http://schemas.microsoft.com/office/spreadsheetml/2009/9/main" objectType="Drop" dropLines="3" dropStyle="combo" dx="22" fmlaLink="$T$4" fmlaRange="SETTING!$H$3:$H$5" noThreeD="1" sel="3" val="0"/>
</file>

<file path=xl/ctrlProps/ctrlProp12.xml><?xml version="1.0" encoding="utf-8"?>
<formControlPr xmlns="http://schemas.microsoft.com/office/spreadsheetml/2009/9/main" objectType="Drop" dropLines="11" dropStyle="combo" dx="22" fmlaLink="$T$8" fmlaRange="SETTING!$H$7:$H$17" noThreeD="1" sel="1" val="0"/>
</file>

<file path=xl/ctrlProps/ctrlProp13.xml><?xml version="1.0" encoding="utf-8"?>
<formControlPr xmlns="http://schemas.microsoft.com/office/spreadsheetml/2009/9/main" objectType="Drop" dropLines="2" dropStyle="combo" dx="22" fmlaLink="$T$10" fmlaRange="SETTING!$H$19:$H$20" noThreeD="1" sel="1" val="0"/>
</file>

<file path=xl/ctrlProps/ctrlProp14.xml><?xml version="1.0" encoding="utf-8"?>
<formControlPr xmlns="http://schemas.microsoft.com/office/spreadsheetml/2009/9/main" objectType="Drop" dropLines="3" dropStyle="combo" dx="22" fmlaLink="$T$12" fmlaRange="SETTING!$H$22:$H$24" noThreeD="1" sel="3" val="0"/>
</file>

<file path=xl/ctrlProps/ctrlProp15.xml><?xml version="1.0" encoding="utf-8"?>
<formControlPr xmlns="http://schemas.microsoft.com/office/spreadsheetml/2009/9/main" objectType="Drop" dropLines="11" dropStyle="combo" dx="22" fmlaLink="$T$14" fmlaRange="SETTING!$H$7:$H$17" noThreeD="1" sel="1" val="0"/>
</file>

<file path=xl/ctrlProps/ctrlProp16.xml><?xml version="1.0" encoding="utf-8"?>
<formControlPr xmlns="http://schemas.microsoft.com/office/spreadsheetml/2009/9/main" objectType="Drop" dropLines="2" dropStyle="combo" dx="22" fmlaLink="$T$16" fmlaRange="SETTING!$H$19:$H$20" noThreeD="1" sel="1" val="0"/>
</file>

<file path=xl/ctrlProps/ctrlProp17.xml><?xml version="1.0" encoding="utf-8"?>
<formControlPr xmlns="http://schemas.microsoft.com/office/spreadsheetml/2009/9/main" objectType="Drop" dropLines="3" dropStyle="combo" dx="22" fmlaLink="$T$18" fmlaRange="SETTING!$H$22:$H$24" noThreeD="1" sel="3" val="0"/>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fmlaLink="$R$53" lockText="1" noThreeD="1"/>
</file>

<file path=xl/ctrlProps/ctrlProp2.xml><?xml version="1.0" encoding="utf-8"?>
<formControlPr xmlns="http://schemas.microsoft.com/office/spreadsheetml/2009/9/main" objectType="CheckBox" fmlaLink="$R$53"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checked="Checked" firstButton="1" fmlaLink="$R$51" lockText="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checked="Checked" firstButton="1" fmlaLink="$R$52"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CheckBox" fmlaLink="$R$53" lockText="1"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Radio" checked="Checked" firstButton="1" fmlaLink="$R$51" lockText="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checked="Checked" firstButton="1" fmlaLink="$R$52"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R$53"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checked="Checked" firstButton="1" fmlaLink="$R$51" lockText="1"/>
</file>

<file path=xl/ctrlProps/ctrlProp4.xml><?xml version="1.0" encoding="utf-8"?>
<formControlPr xmlns="http://schemas.microsoft.com/office/spreadsheetml/2009/9/main" objectType="Radio" checked="Checked" firstButton="1" fmlaLink="$R$51" lockText="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checked="Checked" firstButton="1" fmlaLink="$R$52"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firstButton="1" fmlaLink="$R$52"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389382</xdr:colOff>
      <xdr:row>26</xdr:row>
      <xdr:rowOff>38661</xdr:rowOff>
    </xdr:from>
    <xdr:to>
      <xdr:col>2</xdr:col>
      <xdr:colOff>544287</xdr:colOff>
      <xdr:row>27</xdr:row>
      <xdr:rowOff>222609</xdr:rowOff>
    </xdr:to>
    <xdr:pic>
      <xdr:nvPicPr>
        <xdr:cNvPr id="3" name="図 2">
          <a:extLst>
            <a:ext uri="{FF2B5EF4-FFF2-40B4-BE49-F238E27FC236}">
              <a16:creationId xmlns:a16="http://schemas.microsoft.com/office/drawing/2014/main" id="{C9B513ED-0988-48E2-84D6-2FD2F569FF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9561" y="7495375"/>
          <a:ext cx="1502012" cy="4560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342900</xdr:colOff>
          <xdr:row>46</xdr:row>
          <xdr:rowOff>76200</xdr:rowOff>
        </xdr:from>
        <xdr:to>
          <xdr:col>6</xdr:col>
          <xdr:colOff>352425</xdr:colOff>
          <xdr:row>46</xdr:row>
          <xdr:rowOff>476250</xdr:rowOff>
        </xdr:to>
        <xdr:sp macro="" textlink="">
          <xdr:nvSpPr>
            <xdr:cNvPr id="8265" name="Group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46</xdr:row>
          <xdr:rowOff>114300</xdr:rowOff>
        </xdr:from>
        <xdr:to>
          <xdr:col>14</xdr:col>
          <xdr:colOff>1009650</xdr:colOff>
          <xdr:row>46</xdr:row>
          <xdr:rowOff>438150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SHIPPER'S WEIGHT AND MEASUREMENT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46</xdr:row>
          <xdr:rowOff>76200</xdr:rowOff>
        </xdr:from>
        <xdr:to>
          <xdr:col>10</xdr:col>
          <xdr:colOff>85725</xdr:colOff>
          <xdr:row>46</xdr:row>
          <xdr:rowOff>476250</xdr:rowOff>
        </xdr:to>
        <xdr:sp macro="" textlink="">
          <xdr:nvSpPr>
            <xdr:cNvPr id="8266" name="Group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46</xdr:row>
          <xdr:rowOff>123825</xdr:rowOff>
        </xdr:from>
        <xdr:to>
          <xdr:col>3</xdr:col>
          <xdr:colOff>123825</xdr:colOff>
          <xdr:row>46</xdr:row>
          <xdr:rowOff>438150</xdr:rowOff>
        </xdr:to>
        <xdr:sp macro="" textlink="">
          <xdr:nvSpPr>
            <xdr:cNvPr id="8267" name="Option Button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GO DOWN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46</xdr:row>
          <xdr:rowOff>123825</xdr:rowOff>
        </xdr:from>
        <xdr:to>
          <xdr:col>6</xdr:col>
          <xdr:colOff>276225</xdr:colOff>
          <xdr:row>46</xdr:row>
          <xdr:rowOff>438150</xdr:rowOff>
        </xdr:to>
        <xdr:sp macro="" textlink="">
          <xdr:nvSpPr>
            <xdr:cNvPr id="8268" name="Option Button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46</xdr:row>
          <xdr:rowOff>123825</xdr:rowOff>
        </xdr:from>
        <xdr:to>
          <xdr:col>7</xdr:col>
          <xdr:colOff>542925</xdr:colOff>
          <xdr:row>46</xdr:row>
          <xdr:rowOff>438150</xdr:rowOff>
        </xdr:to>
        <xdr:sp macro="" textlink="">
          <xdr:nvSpPr>
            <xdr:cNvPr id="8270" name="Option Button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ORDINARY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742950</xdr:colOff>
          <xdr:row>46</xdr:row>
          <xdr:rowOff>123825</xdr:rowOff>
        </xdr:from>
        <xdr:to>
          <xdr:col>9</xdr:col>
          <xdr:colOff>504825</xdr:colOff>
          <xdr:row>46</xdr:row>
          <xdr:rowOff>419100</xdr:rowOff>
        </xdr:to>
        <xdr:sp macro="" textlink="">
          <xdr:nvSpPr>
            <xdr:cNvPr id="8271" name="Option Button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DANGEROUS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46</xdr:row>
          <xdr:rowOff>66675</xdr:rowOff>
        </xdr:from>
        <xdr:to>
          <xdr:col>14</xdr:col>
          <xdr:colOff>1152525</xdr:colOff>
          <xdr:row>46</xdr:row>
          <xdr:rowOff>466725</xdr:rowOff>
        </xdr:to>
        <xdr:sp macro="" textlink="">
          <xdr:nvSpPr>
            <xdr:cNvPr id="8273" name="Group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46</xdr:row>
          <xdr:rowOff>133350</xdr:rowOff>
        </xdr:from>
        <xdr:to>
          <xdr:col>5</xdr:col>
          <xdr:colOff>0</xdr:colOff>
          <xdr:row>46</xdr:row>
          <xdr:rowOff>419100</xdr:rowOff>
        </xdr:to>
        <xdr:sp macro="" textlink="">
          <xdr:nvSpPr>
            <xdr:cNvPr id="8274" name="Option Button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BARGE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xdr:row>
          <xdr:rowOff>9525</xdr:rowOff>
        </xdr:from>
        <xdr:to>
          <xdr:col>8</xdr:col>
          <xdr:colOff>828675</xdr:colOff>
          <xdr:row>3</xdr:row>
          <xdr:rowOff>257175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6</xdr:row>
          <xdr:rowOff>9525</xdr:rowOff>
        </xdr:from>
        <xdr:to>
          <xdr:col>12</xdr:col>
          <xdr:colOff>438150</xdr:colOff>
          <xdr:row>6</xdr:row>
          <xdr:rowOff>257175</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9525</xdr:rowOff>
        </xdr:from>
        <xdr:to>
          <xdr:col>8</xdr:col>
          <xdr:colOff>828675</xdr:colOff>
          <xdr:row>8</xdr:row>
          <xdr:rowOff>257175</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11</xdr:row>
          <xdr:rowOff>9525</xdr:rowOff>
        </xdr:from>
        <xdr:to>
          <xdr:col>12</xdr:col>
          <xdr:colOff>457200</xdr:colOff>
          <xdr:row>11</xdr:row>
          <xdr:rowOff>257175</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12</xdr:row>
          <xdr:rowOff>9525</xdr:rowOff>
        </xdr:from>
        <xdr:to>
          <xdr:col>12</xdr:col>
          <xdr:colOff>447675</xdr:colOff>
          <xdr:row>13</xdr:row>
          <xdr:rowOff>0</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xdr:row>
          <xdr:rowOff>9525</xdr:rowOff>
        </xdr:from>
        <xdr:to>
          <xdr:col>9</xdr:col>
          <xdr:colOff>9525</xdr:colOff>
          <xdr:row>13</xdr:row>
          <xdr:rowOff>257175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17</xdr:row>
          <xdr:rowOff>9525</xdr:rowOff>
        </xdr:from>
        <xdr:to>
          <xdr:col>12</xdr:col>
          <xdr:colOff>438150</xdr:colOff>
          <xdr:row>17</xdr:row>
          <xdr:rowOff>257175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16</xdr:row>
          <xdr:rowOff>19050</xdr:rowOff>
        </xdr:from>
        <xdr:to>
          <xdr:col>12</xdr:col>
          <xdr:colOff>447675</xdr:colOff>
          <xdr:row>16</xdr:row>
          <xdr:rowOff>276225</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2238687</xdr:colOff>
      <xdr:row>24</xdr:row>
      <xdr:rowOff>143625</xdr:rowOff>
    </xdr:to>
    <xdr:pic>
      <xdr:nvPicPr>
        <xdr:cNvPr id="5" name="図 4">
          <a:extLst>
            <a:ext uri="{FF2B5EF4-FFF2-40B4-BE49-F238E27FC236}">
              <a16:creationId xmlns:a16="http://schemas.microsoft.com/office/drawing/2014/main" id="{5E5EE3BF-4FCB-1E27-1E67-D470D39CDA15}"/>
            </a:ext>
          </a:extLst>
        </xdr:cNvPr>
        <xdr:cNvPicPr>
          <a:picLocks noChangeAspect="1"/>
        </xdr:cNvPicPr>
      </xdr:nvPicPr>
      <xdr:blipFill>
        <a:blip xmlns:r="http://schemas.openxmlformats.org/officeDocument/2006/relationships" r:embed="rId1"/>
        <a:stretch>
          <a:fillRect/>
        </a:stretch>
      </xdr:blipFill>
      <xdr:spPr>
        <a:xfrm>
          <a:off x="0" y="0"/>
          <a:ext cx="2238687" cy="5372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781050</xdr:colOff>
      <xdr:row>4</xdr:row>
      <xdr:rowOff>95250</xdr:rowOff>
    </xdr:from>
    <xdr:to>
      <xdr:col>21</xdr:col>
      <xdr:colOff>115320</xdr:colOff>
      <xdr:row>18</xdr:row>
      <xdr:rowOff>133728</xdr:rowOff>
    </xdr:to>
    <xdr:pic>
      <xdr:nvPicPr>
        <xdr:cNvPr id="3" name="図 2">
          <a:extLst>
            <a:ext uri="{FF2B5EF4-FFF2-40B4-BE49-F238E27FC236}">
              <a16:creationId xmlns:a16="http://schemas.microsoft.com/office/drawing/2014/main" id="{F57448EA-D46C-8A38-3B2E-E4BAAC63B902}"/>
            </a:ext>
          </a:extLst>
        </xdr:cNvPr>
        <xdr:cNvPicPr>
          <a:picLocks noChangeAspect="1"/>
        </xdr:cNvPicPr>
      </xdr:nvPicPr>
      <xdr:blipFill>
        <a:blip xmlns:r="http://schemas.openxmlformats.org/officeDocument/2006/relationships" r:embed="rId1"/>
        <a:stretch>
          <a:fillRect/>
        </a:stretch>
      </xdr:blipFill>
      <xdr:spPr>
        <a:xfrm>
          <a:off x="10048875" y="857250"/>
          <a:ext cx="7306695" cy="27054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762000</xdr:colOff>
      <xdr:row>43</xdr:row>
      <xdr:rowOff>76200</xdr:rowOff>
    </xdr:from>
    <xdr:to>
      <xdr:col>0</xdr:col>
      <xdr:colOff>8068695</xdr:colOff>
      <xdr:row>55</xdr:row>
      <xdr:rowOff>38478</xdr:rowOff>
    </xdr:to>
    <xdr:pic>
      <xdr:nvPicPr>
        <xdr:cNvPr id="2" name="図 1">
          <a:extLst>
            <a:ext uri="{FF2B5EF4-FFF2-40B4-BE49-F238E27FC236}">
              <a16:creationId xmlns:a16="http://schemas.microsoft.com/office/drawing/2014/main" id="{169BBA54-8825-461A-8C71-C4E5390AC00E}"/>
            </a:ext>
          </a:extLst>
        </xdr:cNvPr>
        <xdr:cNvPicPr>
          <a:picLocks noChangeAspect="1"/>
        </xdr:cNvPicPr>
      </xdr:nvPicPr>
      <xdr:blipFill>
        <a:blip xmlns:r="http://schemas.openxmlformats.org/officeDocument/2006/relationships" r:embed="rId1"/>
        <a:stretch>
          <a:fillRect/>
        </a:stretch>
      </xdr:blipFill>
      <xdr:spPr>
        <a:xfrm>
          <a:off x="762000" y="11763375"/>
          <a:ext cx="7306695" cy="2705478"/>
        </a:xfrm>
        <a:prstGeom prst="rect">
          <a:avLst/>
        </a:prstGeom>
      </xdr:spPr>
    </xdr:pic>
    <xdr:clientData/>
  </xdr:twoCellAnchor>
  <xdr:twoCellAnchor>
    <xdr:from>
      <xdr:col>0</xdr:col>
      <xdr:colOff>6290582</xdr:colOff>
      <xdr:row>24</xdr:row>
      <xdr:rowOff>1624853</xdr:rowOff>
    </xdr:from>
    <xdr:to>
      <xdr:col>0</xdr:col>
      <xdr:colOff>9066439</xdr:colOff>
      <xdr:row>29</xdr:row>
      <xdr:rowOff>54429</xdr:rowOff>
    </xdr:to>
    <xdr:sp macro="" textlink="">
      <xdr:nvSpPr>
        <xdr:cNvPr id="10" name="正方形/長方形 9">
          <a:extLst>
            <a:ext uri="{FF2B5EF4-FFF2-40B4-BE49-F238E27FC236}">
              <a16:creationId xmlns:a16="http://schemas.microsoft.com/office/drawing/2014/main" id="{C96DBE2C-5406-890F-1399-1B7B03708842}"/>
            </a:ext>
          </a:extLst>
        </xdr:cNvPr>
        <xdr:cNvSpPr/>
      </xdr:nvSpPr>
      <xdr:spPr>
        <a:xfrm>
          <a:off x="6290582" y="8063753"/>
          <a:ext cx="2775857" cy="829876"/>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0</xdr:row>
      <xdr:rowOff>514350</xdr:rowOff>
    </xdr:from>
    <xdr:to>
      <xdr:col>0</xdr:col>
      <xdr:colOff>9821646</xdr:colOff>
      <xdr:row>37</xdr:row>
      <xdr:rowOff>96766</xdr:rowOff>
    </xdr:to>
    <xdr:pic>
      <xdr:nvPicPr>
        <xdr:cNvPr id="5" name="図 4">
          <a:extLst>
            <a:ext uri="{FF2B5EF4-FFF2-40B4-BE49-F238E27FC236}">
              <a16:creationId xmlns:a16="http://schemas.microsoft.com/office/drawing/2014/main" id="{462783ED-393C-7FB6-DC8A-EF2FDD11964B}"/>
            </a:ext>
          </a:extLst>
        </xdr:cNvPr>
        <xdr:cNvPicPr>
          <a:picLocks noChangeAspect="1"/>
        </xdr:cNvPicPr>
      </xdr:nvPicPr>
      <xdr:blipFill>
        <a:blip xmlns:r="http://schemas.openxmlformats.org/officeDocument/2006/relationships" r:embed="rId2"/>
        <a:stretch>
          <a:fillRect/>
        </a:stretch>
      </xdr:blipFill>
      <xdr:spPr>
        <a:xfrm>
          <a:off x="0" y="514350"/>
          <a:ext cx="9821646" cy="108600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342900</xdr:colOff>
          <xdr:row>46</xdr:row>
          <xdr:rowOff>76200</xdr:rowOff>
        </xdr:from>
        <xdr:to>
          <xdr:col>6</xdr:col>
          <xdr:colOff>352425</xdr:colOff>
          <xdr:row>46</xdr:row>
          <xdr:rowOff>476250</xdr:rowOff>
        </xdr:to>
        <xdr:sp macro="" textlink="">
          <xdr:nvSpPr>
            <xdr:cNvPr id="15361" name="Group Box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46</xdr:row>
          <xdr:rowOff>114300</xdr:rowOff>
        </xdr:from>
        <xdr:to>
          <xdr:col>14</xdr:col>
          <xdr:colOff>1009650</xdr:colOff>
          <xdr:row>46</xdr:row>
          <xdr:rowOff>438150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SHIPPER'S WEIGHT AND MEASUREMENT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46</xdr:row>
          <xdr:rowOff>76200</xdr:rowOff>
        </xdr:from>
        <xdr:to>
          <xdr:col>10</xdr:col>
          <xdr:colOff>85725</xdr:colOff>
          <xdr:row>46</xdr:row>
          <xdr:rowOff>476250</xdr:rowOff>
        </xdr:to>
        <xdr:sp macro="" textlink="">
          <xdr:nvSpPr>
            <xdr:cNvPr id="15363" name="Group Box 3" hidden="1">
              <a:extLst>
                <a:ext uri="{63B3BB69-23CF-44E3-9099-C40C66FF867C}">
                  <a14:compatExt spid="_x0000_s15363"/>
                </a:ext>
                <a:ext uri="{FF2B5EF4-FFF2-40B4-BE49-F238E27FC236}">
                  <a16:creationId xmlns:a16="http://schemas.microsoft.com/office/drawing/2014/main" id="{00000000-0008-0000-0500-000003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46</xdr:row>
          <xdr:rowOff>123825</xdr:rowOff>
        </xdr:from>
        <xdr:to>
          <xdr:col>3</xdr:col>
          <xdr:colOff>123825</xdr:colOff>
          <xdr:row>46</xdr:row>
          <xdr:rowOff>438150</xdr:rowOff>
        </xdr:to>
        <xdr:sp macro="" textlink="">
          <xdr:nvSpPr>
            <xdr:cNvPr id="15364" name="Option Button 4" hidden="1">
              <a:extLst>
                <a:ext uri="{63B3BB69-23CF-44E3-9099-C40C66FF867C}">
                  <a14:compatExt spid="_x0000_s15364"/>
                </a:ext>
                <a:ext uri="{FF2B5EF4-FFF2-40B4-BE49-F238E27FC236}">
                  <a16:creationId xmlns:a16="http://schemas.microsoft.com/office/drawing/2014/main" id="{00000000-0008-0000-05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GO DOWN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46</xdr:row>
          <xdr:rowOff>123825</xdr:rowOff>
        </xdr:from>
        <xdr:to>
          <xdr:col>6</xdr:col>
          <xdr:colOff>276225</xdr:colOff>
          <xdr:row>46</xdr:row>
          <xdr:rowOff>438150</xdr:rowOff>
        </xdr:to>
        <xdr:sp macro="" textlink="">
          <xdr:nvSpPr>
            <xdr:cNvPr id="15365" name="Option Button 5" hidden="1">
              <a:extLst>
                <a:ext uri="{63B3BB69-23CF-44E3-9099-C40C66FF867C}">
                  <a14:compatExt spid="_x0000_s15365"/>
                </a:ext>
                <a:ext uri="{FF2B5EF4-FFF2-40B4-BE49-F238E27FC236}">
                  <a16:creationId xmlns:a16="http://schemas.microsoft.com/office/drawing/2014/main" id="{00000000-0008-0000-05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46</xdr:row>
          <xdr:rowOff>123825</xdr:rowOff>
        </xdr:from>
        <xdr:to>
          <xdr:col>7</xdr:col>
          <xdr:colOff>542925</xdr:colOff>
          <xdr:row>46</xdr:row>
          <xdr:rowOff>438150</xdr:rowOff>
        </xdr:to>
        <xdr:sp macro="" textlink="">
          <xdr:nvSpPr>
            <xdr:cNvPr id="15366" name="Option Button 6" hidden="1">
              <a:extLst>
                <a:ext uri="{63B3BB69-23CF-44E3-9099-C40C66FF867C}">
                  <a14:compatExt spid="_x0000_s15366"/>
                </a:ext>
                <a:ext uri="{FF2B5EF4-FFF2-40B4-BE49-F238E27FC236}">
                  <a16:creationId xmlns:a16="http://schemas.microsoft.com/office/drawing/2014/main" id="{00000000-0008-0000-05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ORDINARY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742950</xdr:colOff>
          <xdr:row>46</xdr:row>
          <xdr:rowOff>123825</xdr:rowOff>
        </xdr:from>
        <xdr:to>
          <xdr:col>9</xdr:col>
          <xdr:colOff>504825</xdr:colOff>
          <xdr:row>46</xdr:row>
          <xdr:rowOff>419100</xdr:rowOff>
        </xdr:to>
        <xdr:sp macro="" textlink="">
          <xdr:nvSpPr>
            <xdr:cNvPr id="15367" name="Option Button 7" hidden="1">
              <a:extLst>
                <a:ext uri="{63B3BB69-23CF-44E3-9099-C40C66FF867C}">
                  <a14:compatExt spid="_x0000_s15367"/>
                </a:ext>
                <a:ext uri="{FF2B5EF4-FFF2-40B4-BE49-F238E27FC236}">
                  <a16:creationId xmlns:a16="http://schemas.microsoft.com/office/drawing/2014/main" id="{00000000-0008-0000-05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DANGEROUS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46</xdr:row>
          <xdr:rowOff>66675</xdr:rowOff>
        </xdr:from>
        <xdr:to>
          <xdr:col>14</xdr:col>
          <xdr:colOff>1152525</xdr:colOff>
          <xdr:row>46</xdr:row>
          <xdr:rowOff>466725</xdr:rowOff>
        </xdr:to>
        <xdr:sp macro="" textlink="">
          <xdr:nvSpPr>
            <xdr:cNvPr id="15368" name="Group Box 8" hidden="1">
              <a:extLst>
                <a:ext uri="{63B3BB69-23CF-44E3-9099-C40C66FF867C}">
                  <a14:compatExt spid="_x0000_s15368"/>
                </a:ext>
                <a:ext uri="{FF2B5EF4-FFF2-40B4-BE49-F238E27FC236}">
                  <a16:creationId xmlns:a16="http://schemas.microsoft.com/office/drawing/2014/main" id="{00000000-0008-0000-0500-000008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46</xdr:row>
          <xdr:rowOff>133350</xdr:rowOff>
        </xdr:from>
        <xdr:to>
          <xdr:col>5</xdr:col>
          <xdr:colOff>0</xdr:colOff>
          <xdr:row>46</xdr:row>
          <xdr:rowOff>419100</xdr:rowOff>
        </xdr:to>
        <xdr:sp macro="" textlink="">
          <xdr:nvSpPr>
            <xdr:cNvPr id="15369" name="Option Button 9" hidden="1">
              <a:extLst>
                <a:ext uri="{63B3BB69-23CF-44E3-9099-C40C66FF867C}">
                  <a14:compatExt spid="_x0000_s15369"/>
                </a:ext>
                <a:ext uri="{FF2B5EF4-FFF2-40B4-BE49-F238E27FC236}">
                  <a16:creationId xmlns:a16="http://schemas.microsoft.com/office/drawing/2014/main" id="{00000000-0008-0000-05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BARGE</a:t>
              </a:r>
            </a:p>
          </xdr:txBody>
        </xdr:sp>
        <xdr:clientData/>
      </xdr:twoCellAnchor>
    </mc:Choice>
    <mc:Fallback/>
  </mc:AlternateContent>
  <xdr:twoCellAnchor editAs="oneCell">
    <xdr:from>
      <xdr:col>0</xdr:col>
      <xdr:colOff>192078</xdr:colOff>
      <xdr:row>20</xdr:row>
      <xdr:rowOff>163876</xdr:rowOff>
    </xdr:from>
    <xdr:to>
      <xdr:col>2</xdr:col>
      <xdr:colOff>87363</xdr:colOff>
      <xdr:row>22</xdr:row>
      <xdr:rowOff>72929</xdr:rowOff>
    </xdr:to>
    <xdr:pic>
      <xdr:nvPicPr>
        <xdr:cNvPr id="3" name="図 2">
          <a:extLst>
            <a:ext uri="{FF2B5EF4-FFF2-40B4-BE49-F238E27FC236}">
              <a16:creationId xmlns:a16="http://schemas.microsoft.com/office/drawing/2014/main" id="{7C78C5CC-D5E7-4082-B956-F6D19AE35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2078" y="5933305"/>
          <a:ext cx="1582571" cy="480553"/>
        </a:xfrm>
        <a:prstGeom prst="rect">
          <a:avLst/>
        </a:prstGeom>
      </xdr:spPr>
    </xdr:pic>
    <xdr:clientData/>
  </xdr:twoCellAnchor>
  <xdr:oneCellAnchor>
    <xdr:from>
      <xdr:col>0</xdr:col>
      <xdr:colOff>239702</xdr:colOff>
      <xdr:row>79</xdr:row>
      <xdr:rowOff>136662</xdr:rowOff>
    </xdr:from>
    <xdr:ext cx="1582571" cy="480553"/>
    <xdr:pic>
      <xdr:nvPicPr>
        <xdr:cNvPr id="4" name="図 3">
          <a:extLst>
            <a:ext uri="{FF2B5EF4-FFF2-40B4-BE49-F238E27FC236}">
              <a16:creationId xmlns:a16="http://schemas.microsoft.com/office/drawing/2014/main" id="{8B484D2D-9D19-45C6-86C6-04938689A5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9702" y="22683698"/>
          <a:ext cx="1582571" cy="480553"/>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xdr:col>
          <xdr:colOff>342900</xdr:colOff>
          <xdr:row>105</xdr:row>
          <xdr:rowOff>76200</xdr:rowOff>
        </xdr:from>
        <xdr:to>
          <xdr:col>6</xdr:col>
          <xdr:colOff>352425</xdr:colOff>
          <xdr:row>105</xdr:row>
          <xdr:rowOff>476250</xdr:rowOff>
        </xdr:to>
        <xdr:sp macro="" textlink="">
          <xdr:nvSpPr>
            <xdr:cNvPr id="15381" name="Group Box 21" hidden="1">
              <a:extLst>
                <a:ext uri="{63B3BB69-23CF-44E3-9099-C40C66FF867C}">
                  <a14:compatExt spid="_x0000_s15381"/>
                </a:ext>
                <a:ext uri="{FF2B5EF4-FFF2-40B4-BE49-F238E27FC236}">
                  <a16:creationId xmlns:a16="http://schemas.microsoft.com/office/drawing/2014/main" id="{00000000-0008-0000-0500-000015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105</xdr:row>
          <xdr:rowOff>114300</xdr:rowOff>
        </xdr:from>
        <xdr:to>
          <xdr:col>14</xdr:col>
          <xdr:colOff>1009650</xdr:colOff>
          <xdr:row>105</xdr:row>
          <xdr:rowOff>438150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5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SHIPPER'S WEIGHT AND MEASUREMENT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105</xdr:row>
          <xdr:rowOff>76200</xdr:rowOff>
        </xdr:from>
        <xdr:to>
          <xdr:col>10</xdr:col>
          <xdr:colOff>85725</xdr:colOff>
          <xdr:row>105</xdr:row>
          <xdr:rowOff>476250</xdr:rowOff>
        </xdr:to>
        <xdr:sp macro="" textlink="">
          <xdr:nvSpPr>
            <xdr:cNvPr id="15383" name="Group Box 23" hidden="1">
              <a:extLst>
                <a:ext uri="{63B3BB69-23CF-44E3-9099-C40C66FF867C}">
                  <a14:compatExt spid="_x0000_s15383"/>
                </a:ext>
                <a:ext uri="{FF2B5EF4-FFF2-40B4-BE49-F238E27FC236}">
                  <a16:creationId xmlns:a16="http://schemas.microsoft.com/office/drawing/2014/main" id="{00000000-0008-0000-0500-000017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105</xdr:row>
          <xdr:rowOff>123825</xdr:rowOff>
        </xdr:from>
        <xdr:to>
          <xdr:col>3</xdr:col>
          <xdr:colOff>123825</xdr:colOff>
          <xdr:row>105</xdr:row>
          <xdr:rowOff>438150</xdr:rowOff>
        </xdr:to>
        <xdr:sp macro="" textlink="">
          <xdr:nvSpPr>
            <xdr:cNvPr id="15384" name="Option Button 24" hidden="1">
              <a:extLst>
                <a:ext uri="{63B3BB69-23CF-44E3-9099-C40C66FF867C}">
                  <a14:compatExt spid="_x0000_s15384"/>
                </a:ext>
                <a:ext uri="{FF2B5EF4-FFF2-40B4-BE49-F238E27FC236}">
                  <a16:creationId xmlns:a16="http://schemas.microsoft.com/office/drawing/2014/main" id="{00000000-0008-0000-05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GO DOWN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105</xdr:row>
          <xdr:rowOff>123825</xdr:rowOff>
        </xdr:from>
        <xdr:to>
          <xdr:col>6</xdr:col>
          <xdr:colOff>276225</xdr:colOff>
          <xdr:row>105</xdr:row>
          <xdr:rowOff>438150</xdr:rowOff>
        </xdr:to>
        <xdr:sp macro="" textlink="">
          <xdr:nvSpPr>
            <xdr:cNvPr id="15385" name="Option Button 25" hidden="1">
              <a:extLst>
                <a:ext uri="{63B3BB69-23CF-44E3-9099-C40C66FF867C}">
                  <a14:compatExt spid="_x0000_s15385"/>
                </a:ext>
                <a:ext uri="{FF2B5EF4-FFF2-40B4-BE49-F238E27FC236}">
                  <a16:creationId xmlns:a16="http://schemas.microsoft.com/office/drawing/2014/main" id="{00000000-0008-0000-05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105</xdr:row>
          <xdr:rowOff>123825</xdr:rowOff>
        </xdr:from>
        <xdr:to>
          <xdr:col>7</xdr:col>
          <xdr:colOff>542925</xdr:colOff>
          <xdr:row>105</xdr:row>
          <xdr:rowOff>438150</xdr:rowOff>
        </xdr:to>
        <xdr:sp macro="" textlink="">
          <xdr:nvSpPr>
            <xdr:cNvPr id="15386" name="Option Button 26" hidden="1">
              <a:extLst>
                <a:ext uri="{63B3BB69-23CF-44E3-9099-C40C66FF867C}">
                  <a14:compatExt spid="_x0000_s15386"/>
                </a:ext>
                <a:ext uri="{FF2B5EF4-FFF2-40B4-BE49-F238E27FC236}">
                  <a16:creationId xmlns:a16="http://schemas.microsoft.com/office/drawing/2014/main" id="{00000000-0008-0000-05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ORDINARY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742950</xdr:colOff>
          <xdr:row>105</xdr:row>
          <xdr:rowOff>123825</xdr:rowOff>
        </xdr:from>
        <xdr:to>
          <xdr:col>9</xdr:col>
          <xdr:colOff>504825</xdr:colOff>
          <xdr:row>105</xdr:row>
          <xdr:rowOff>419100</xdr:rowOff>
        </xdr:to>
        <xdr:sp macro="" textlink="">
          <xdr:nvSpPr>
            <xdr:cNvPr id="15387" name="Option Button 27" hidden="1">
              <a:extLst>
                <a:ext uri="{63B3BB69-23CF-44E3-9099-C40C66FF867C}">
                  <a14:compatExt spid="_x0000_s15387"/>
                </a:ext>
                <a:ext uri="{FF2B5EF4-FFF2-40B4-BE49-F238E27FC236}">
                  <a16:creationId xmlns:a16="http://schemas.microsoft.com/office/drawing/2014/main" id="{00000000-0008-0000-05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DANGEROUS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105</xdr:row>
          <xdr:rowOff>66675</xdr:rowOff>
        </xdr:from>
        <xdr:to>
          <xdr:col>14</xdr:col>
          <xdr:colOff>1152525</xdr:colOff>
          <xdr:row>105</xdr:row>
          <xdr:rowOff>466725</xdr:rowOff>
        </xdr:to>
        <xdr:sp macro="" textlink="">
          <xdr:nvSpPr>
            <xdr:cNvPr id="15388" name="Group Box 28" hidden="1">
              <a:extLst>
                <a:ext uri="{63B3BB69-23CF-44E3-9099-C40C66FF867C}">
                  <a14:compatExt spid="_x0000_s15388"/>
                </a:ext>
                <a:ext uri="{FF2B5EF4-FFF2-40B4-BE49-F238E27FC236}">
                  <a16:creationId xmlns:a16="http://schemas.microsoft.com/office/drawing/2014/main" id="{00000000-0008-0000-0500-00001C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105</xdr:row>
          <xdr:rowOff>133350</xdr:rowOff>
        </xdr:from>
        <xdr:to>
          <xdr:col>5</xdr:col>
          <xdr:colOff>0</xdr:colOff>
          <xdr:row>105</xdr:row>
          <xdr:rowOff>419100</xdr:rowOff>
        </xdr:to>
        <xdr:sp macro="" textlink="">
          <xdr:nvSpPr>
            <xdr:cNvPr id="15389" name="Option Button 29" hidden="1">
              <a:extLst>
                <a:ext uri="{63B3BB69-23CF-44E3-9099-C40C66FF867C}">
                  <a14:compatExt spid="_x0000_s15389"/>
                </a:ext>
                <a:ext uri="{FF2B5EF4-FFF2-40B4-BE49-F238E27FC236}">
                  <a16:creationId xmlns:a16="http://schemas.microsoft.com/office/drawing/2014/main" id="{00000000-0008-0000-05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BARGE</a:t>
              </a:r>
            </a:p>
          </xdr:txBody>
        </xdr:sp>
        <xdr:clientData/>
      </xdr:twoCellAnchor>
    </mc:Choice>
    <mc:Fallback/>
  </mc:AlternateContent>
  <xdr:oneCellAnchor>
    <xdr:from>
      <xdr:col>0</xdr:col>
      <xdr:colOff>226095</xdr:colOff>
      <xdr:row>134</xdr:row>
      <xdr:rowOff>150271</xdr:rowOff>
    </xdr:from>
    <xdr:ext cx="1582571" cy="480553"/>
    <xdr:pic>
      <xdr:nvPicPr>
        <xdr:cNvPr id="6" name="図 5">
          <a:extLst>
            <a:ext uri="{FF2B5EF4-FFF2-40B4-BE49-F238E27FC236}">
              <a16:creationId xmlns:a16="http://schemas.microsoft.com/office/drawing/2014/main" id="{40EF7B7E-B44D-4BAD-8DA0-23CA7C9A22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6095" y="39325235"/>
          <a:ext cx="1582571" cy="480553"/>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xdr:col>
          <xdr:colOff>342900</xdr:colOff>
          <xdr:row>160</xdr:row>
          <xdr:rowOff>76200</xdr:rowOff>
        </xdr:from>
        <xdr:to>
          <xdr:col>6</xdr:col>
          <xdr:colOff>352425</xdr:colOff>
          <xdr:row>160</xdr:row>
          <xdr:rowOff>476250</xdr:rowOff>
        </xdr:to>
        <xdr:sp macro="" textlink="">
          <xdr:nvSpPr>
            <xdr:cNvPr id="15392" name="Group Box 32" hidden="1">
              <a:extLst>
                <a:ext uri="{63B3BB69-23CF-44E3-9099-C40C66FF867C}">
                  <a14:compatExt spid="_x0000_s15392"/>
                </a:ext>
                <a:ext uri="{FF2B5EF4-FFF2-40B4-BE49-F238E27FC236}">
                  <a16:creationId xmlns:a16="http://schemas.microsoft.com/office/drawing/2014/main" id="{00000000-0008-0000-0500-000020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333375</xdr:colOff>
          <xdr:row>160</xdr:row>
          <xdr:rowOff>114300</xdr:rowOff>
        </xdr:from>
        <xdr:to>
          <xdr:col>14</xdr:col>
          <xdr:colOff>1009650</xdr:colOff>
          <xdr:row>160</xdr:row>
          <xdr:rowOff>438150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5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SHIPPER'S WEIGHT AND MEASUREMENT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160</xdr:row>
          <xdr:rowOff>76200</xdr:rowOff>
        </xdr:from>
        <xdr:to>
          <xdr:col>10</xdr:col>
          <xdr:colOff>85725</xdr:colOff>
          <xdr:row>160</xdr:row>
          <xdr:rowOff>476250</xdr:rowOff>
        </xdr:to>
        <xdr:sp macro="" textlink="">
          <xdr:nvSpPr>
            <xdr:cNvPr id="15394" name="Group Box 34" hidden="1">
              <a:extLst>
                <a:ext uri="{63B3BB69-23CF-44E3-9099-C40C66FF867C}">
                  <a14:compatExt spid="_x0000_s15394"/>
                </a:ext>
                <a:ext uri="{FF2B5EF4-FFF2-40B4-BE49-F238E27FC236}">
                  <a16:creationId xmlns:a16="http://schemas.microsoft.com/office/drawing/2014/main" id="{00000000-0008-0000-0500-000022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457200</xdr:colOff>
          <xdr:row>160</xdr:row>
          <xdr:rowOff>123825</xdr:rowOff>
        </xdr:from>
        <xdr:to>
          <xdr:col>3</xdr:col>
          <xdr:colOff>123825</xdr:colOff>
          <xdr:row>160</xdr:row>
          <xdr:rowOff>438150</xdr:rowOff>
        </xdr:to>
        <xdr:sp macro="" textlink="">
          <xdr:nvSpPr>
            <xdr:cNvPr id="15395" name="Option Button 35" hidden="1">
              <a:extLst>
                <a:ext uri="{63B3BB69-23CF-44E3-9099-C40C66FF867C}">
                  <a14:compatExt spid="_x0000_s15395"/>
                </a:ext>
                <a:ext uri="{FF2B5EF4-FFF2-40B4-BE49-F238E27FC236}">
                  <a16:creationId xmlns:a16="http://schemas.microsoft.com/office/drawing/2014/main" id="{00000000-0008-0000-05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GO DOWN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160</xdr:row>
          <xdr:rowOff>123825</xdr:rowOff>
        </xdr:from>
        <xdr:to>
          <xdr:col>6</xdr:col>
          <xdr:colOff>276225</xdr:colOff>
          <xdr:row>160</xdr:row>
          <xdr:rowOff>438150</xdr:rowOff>
        </xdr:to>
        <xdr:sp macro="" textlink="">
          <xdr:nvSpPr>
            <xdr:cNvPr id="15396" name="Option Button 36" hidden="1">
              <a:extLst>
                <a:ext uri="{63B3BB69-23CF-44E3-9099-C40C66FF867C}">
                  <a14:compatExt spid="_x0000_s15396"/>
                </a:ext>
                <a:ext uri="{FF2B5EF4-FFF2-40B4-BE49-F238E27FC236}">
                  <a16:creationId xmlns:a16="http://schemas.microsoft.com/office/drawing/2014/main" id="{00000000-0008-0000-05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TRS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160</xdr:row>
          <xdr:rowOff>123825</xdr:rowOff>
        </xdr:from>
        <xdr:to>
          <xdr:col>7</xdr:col>
          <xdr:colOff>542925</xdr:colOff>
          <xdr:row>160</xdr:row>
          <xdr:rowOff>438150</xdr:rowOff>
        </xdr:to>
        <xdr:sp macro="" textlink="">
          <xdr:nvSpPr>
            <xdr:cNvPr id="15397" name="Option Button 37" hidden="1">
              <a:extLst>
                <a:ext uri="{63B3BB69-23CF-44E3-9099-C40C66FF867C}">
                  <a14:compatExt spid="_x0000_s15397"/>
                </a:ext>
                <a:ext uri="{FF2B5EF4-FFF2-40B4-BE49-F238E27FC236}">
                  <a16:creationId xmlns:a16="http://schemas.microsoft.com/office/drawing/2014/main" id="{00000000-0008-0000-05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ORDINARY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742950</xdr:colOff>
          <xdr:row>160</xdr:row>
          <xdr:rowOff>123825</xdr:rowOff>
        </xdr:from>
        <xdr:to>
          <xdr:col>9</xdr:col>
          <xdr:colOff>504825</xdr:colOff>
          <xdr:row>160</xdr:row>
          <xdr:rowOff>419100</xdr:rowOff>
        </xdr:to>
        <xdr:sp macro="" textlink="">
          <xdr:nvSpPr>
            <xdr:cNvPr id="15398" name="Option Button 38" hidden="1">
              <a:extLst>
                <a:ext uri="{63B3BB69-23CF-44E3-9099-C40C66FF867C}">
                  <a14:compatExt spid="_x0000_s15398"/>
                </a:ext>
                <a:ext uri="{FF2B5EF4-FFF2-40B4-BE49-F238E27FC236}">
                  <a16:creationId xmlns:a16="http://schemas.microsoft.com/office/drawing/2014/main" id="{00000000-0008-0000-05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DANGEROUS CARGO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257175</xdr:colOff>
          <xdr:row>160</xdr:row>
          <xdr:rowOff>66675</xdr:rowOff>
        </xdr:from>
        <xdr:to>
          <xdr:col>14</xdr:col>
          <xdr:colOff>1152525</xdr:colOff>
          <xdr:row>160</xdr:row>
          <xdr:rowOff>466725</xdr:rowOff>
        </xdr:to>
        <xdr:sp macro="" textlink="">
          <xdr:nvSpPr>
            <xdr:cNvPr id="15399" name="Group Box 39" hidden="1">
              <a:extLst>
                <a:ext uri="{63B3BB69-23CF-44E3-9099-C40C66FF867C}">
                  <a14:compatExt spid="_x0000_s15399"/>
                </a:ext>
                <a:ext uri="{FF2B5EF4-FFF2-40B4-BE49-F238E27FC236}">
                  <a16:creationId xmlns:a16="http://schemas.microsoft.com/office/drawing/2014/main" id="{00000000-0008-0000-0500-0000273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160</xdr:row>
          <xdr:rowOff>133350</xdr:rowOff>
        </xdr:from>
        <xdr:to>
          <xdr:col>5</xdr:col>
          <xdr:colOff>0</xdr:colOff>
          <xdr:row>160</xdr:row>
          <xdr:rowOff>419100</xdr:rowOff>
        </xdr:to>
        <xdr:sp macro="" textlink="">
          <xdr:nvSpPr>
            <xdr:cNvPr id="15400" name="Option Button 40" hidden="1">
              <a:extLst>
                <a:ext uri="{63B3BB69-23CF-44E3-9099-C40C66FF867C}">
                  <a14:compatExt spid="_x0000_s15400"/>
                </a:ext>
                <a:ext uri="{FF2B5EF4-FFF2-40B4-BE49-F238E27FC236}">
                  <a16:creationId xmlns:a16="http://schemas.microsoft.com/office/drawing/2014/main" id="{00000000-0008-0000-05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BARGE</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mailto:mlcukb-ckl@mitsubishi-logistics.co.jp" TargetMode="External"/><Relationship Id="rId13" Type="http://schemas.openxmlformats.org/officeDocument/2006/relationships/hyperlink" Target="mailto:nittsu-yok-marine-ope@nipponexpress.com" TargetMode="External"/><Relationship Id="rId3" Type="http://schemas.openxmlformats.org/officeDocument/2006/relationships/hyperlink" Target="mailto:kamotsu@gkk.co.jp" TargetMode="External"/><Relationship Id="rId7" Type="http://schemas.openxmlformats.org/officeDocument/2006/relationships/hyperlink" Target="mailto:mlcukb-ckl@mitsubishi-logistics.co.jp" TargetMode="External"/><Relationship Id="rId12" Type="http://schemas.openxmlformats.org/officeDocument/2006/relationships/hyperlink" Target="tel:045-623-3024%20%20FAX:045-623-3354" TargetMode="External"/><Relationship Id="rId2" Type="http://schemas.openxmlformats.org/officeDocument/2006/relationships/hyperlink" Target="mailto:kamotsu@gkk.co.jp" TargetMode="External"/><Relationship Id="rId1" Type="http://schemas.openxmlformats.org/officeDocument/2006/relationships/hyperlink" Target="mailto:nittsu-kdc_doc@nipponexpress.com" TargetMode="External"/><Relationship Id="rId6" Type="http://schemas.openxmlformats.org/officeDocument/2006/relationships/hyperlink" Target="mailto:nittsu-koun@nipponexpress.com" TargetMode="External"/><Relationship Id="rId11" Type="http://schemas.openxmlformats.org/officeDocument/2006/relationships/hyperlink" Target="tel:045-623-3024%20%20FAX:045-623-3354" TargetMode="External"/><Relationship Id="rId5" Type="http://schemas.openxmlformats.org/officeDocument/2006/relationships/hyperlink" Target="mailto:nittsu-kdc_doc@nipponexpress.com" TargetMode="External"/><Relationship Id="rId15" Type="http://schemas.openxmlformats.org/officeDocument/2006/relationships/printerSettings" Target="../printerSettings/printerSettings4.bin"/><Relationship Id="rId10" Type="http://schemas.openxmlformats.org/officeDocument/2006/relationships/hyperlink" Target="mailto:ck-agent@monryo.co.jp,k.ishihara@monryo.co.jp" TargetMode="External"/><Relationship Id="rId4" Type="http://schemas.openxmlformats.org/officeDocument/2006/relationships/hyperlink" Target="mailto:nittsu-koun@nipponexpress.com" TargetMode="External"/><Relationship Id="rId9" Type="http://schemas.openxmlformats.org/officeDocument/2006/relationships/hyperlink" Target="mailto:ck-agent@monryo.co.jp,k.ishihara@monryo.co.jp" TargetMode="External"/><Relationship Id="rId14" Type="http://schemas.openxmlformats.org/officeDocument/2006/relationships/hyperlink" Target="tel:045-623-3024%20%20FAX:045-623-3354" TargetMode="Externa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trlProp" Target="../ctrlProps/ctrlProp40.xml"/><Relationship Id="rId3" Type="http://schemas.openxmlformats.org/officeDocument/2006/relationships/vmlDrawing" Target="../drawings/vmlDrawing2.vml"/><Relationship Id="rId21" Type="http://schemas.openxmlformats.org/officeDocument/2006/relationships/ctrlProp" Target="../ctrlProps/ctrlProp35.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2" Type="http://schemas.openxmlformats.org/officeDocument/2006/relationships/drawing" Target="../drawings/drawing5.xml"/><Relationship Id="rId16" Type="http://schemas.openxmlformats.org/officeDocument/2006/relationships/ctrlProp" Target="../ctrlProps/ctrlProp30.xml"/><Relationship Id="rId20" Type="http://schemas.openxmlformats.org/officeDocument/2006/relationships/ctrlProp" Target="../ctrlProps/ctrlProp34.xml"/><Relationship Id="rId29" Type="http://schemas.openxmlformats.org/officeDocument/2006/relationships/ctrlProp" Target="../ctrlProps/ctrlProp43.xml"/><Relationship Id="rId1" Type="http://schemas.openxmlformats.org/officeDocument/2006/relationships/printerSettings" Target="../printerSettings/printerSettings5.bin"/><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28" Type="http://schemas.openxmlformats.org/officeDocument/2006/relationships/ctrlProp" Target="../ctrlProps/ctrlProp42.xml"/><Relationship Id="rId10" Type="http://schemas.openxmlformats.org/officeDocument/2006/relationships/ctrlProp" Target="../ctrlProps/ctrlProp24.xml"/><Relationship Id="rId19" Type="http://schemas.openxmlformats.org/officeDocument/2006/relationships/ctrlProp" Target="../ctrlProps/ctrlProp33.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 Id="rId27" Type="http://schemas.openxmlformats.org/officeDocument/2006/relationships/ctrlProp" Target="../ctrlProps/ctrlProp41.xml"/><Relationship Id="rId30" Type="http://schemas.openxmlformats.org/officeDocument/2006/relationships/ctrlProp" Target="../ctrlProps/ctrlProp4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EA9A"/>
  </sheetPr>
  <dimension ref="A1:X107"/>
  <sheetViews>
    <sheetView showGridLines="0" zoomScale="70" zoomScaleNormal="70" zoomScaleSheetLayoutView="70" workbookViewId="0">
      <selection activeCell="A2" sqref="A2"/>
    </sheetView>
  </sheetViews>
  <sheetFormatPr defaultRowHeight="17.25"/>
  <cols>
    <col min="1" max="1" width="4.375" style="149" customWidth="1"/>
    <col min="2" max="2" width="17.625" customWidth="1"/>
    <col min="3" max="3" width="15.875" customWidth="1"/>
    <col min="4" max="4" width="5.875" customWidth="1"/>
    <col min="5" max="5" width="7.625" customWidth="1"/>
    <col min="6" max="6" width="6.625" customWidth="1"/>
    <col min="7" max="7" width="20" customWidth="1"/>
    <col min="8" max="8" width="11" customWidth="1"/>
    <col min="9" max="9" width="11.125" customWidth="1"/>
    <col min="10" max="12" width="7" customWidth="1"/>
    <col min="13" max="13" width="6.625" customWidth="1"/>
    <col min="14" max="14" width="4.625" customWidth="1"/>
    <col min="15" max="15" width="16.625" customWidth="1"/>
    <col min="16" max="16" width="7.625" customWidth="1"/>
    <col min="17" max="17" width="19.875" style="62" customWidth="1"/>
    <col min="18" max="18" width="11.25" customWidth="1"/>
    <col min="19" max="19" width="8.25" customWidth="1"/>
    <col min="20" max="20" width="8.625" customWidth="1"/>
    <col min="21" max="22" width="18.75" customWidth="1"/>
  </cols>
  <sheetData>
    <row r="1" spans="1:22" ht="31.5" customHeight="1">
      <c r="A1" s="57"/>
      <c r="B1" s="58" t="str">
        <f>IF(COUNTA($A$5:$A$8,$A$10:$A$13,$A$15:$A$18,$A$20,$F$20,$F$22,$F$24,$J$22,$J$20,$D$27,$A$29:$A$44,$F$29:$F$44,$A$46,$F$46,$A$51:$A$54,$A$58:$A$107)=0,"","REVISED")</f>
        <v/>
      </c>
      <c r="C1" s="7"/>
      <c r="D1" s="59" t="s">
        <v>312</v>
      </c>
      <c r="E1" s="60"/>
      <c r="F1" s="60"/>
      <c r="G1" s="60"/>
      <c r="H1" s="60"/>
      <c r="I1" s="60"/>
      <c r="J1" s="60"/>
      <c r="K1" s="60"/>
      <c r="L1" s="60"/>
      <c r="M1" s="60"/>
      <c r="N1" s="60"/>
      <c r="O1" s="61"/>
    </row>
    <row r="2" spans="1:22" ht="27" customHeight="1">
      <c r="A2" s="12"/>
      <c r="B2" s="63" t="str">
        <f>IF(COUNTA($A$5:$A$8,$A$10:$A$13,$A$15:$A$18,$A$20,$F$20,$F$22,$F$24,$J$22,$J$20,$D$27,$A$29:$A$44,$F$29:$F$44,$A$46,$F$46,$A$51:$A$54,$A$58:$A$107)=0,"通常版","訂正版")</f>
        <v>通常版</v>
      </c>
      <c r="C2" s="64" t="str">
        <f>IFERROR(IF(AND(LEN($C$3)=9, ISNUMBER(VALUE(MID($C$3,3,7))), AND(CODE(LEFT($C$3,1))&gt;=65, CODE(LEFT($C$3,1))&lt;=90), AND(CODE(MID($C$3,2,1))&gt;=65, CODE(MID($C$3,2,1))&lt;=90)), "Booking No ①", "No. ERROR"),"NO ①")</f>
        <v>NO ①</v>
      </c>
      <c r="D2" s="65"/>
      <c r="E2" s="66" t="s">
        <v>311</v>
      </c>
      <c r="F2" s="66" t="s">
        <v>324</v>
      </c>
      <c r="G2" s="175" t="str">
        <f>IFERROR(IF(AND(LEN($G$3)=9, ISNUMBER(VALUE(MID($G$3,3,7))), AND(CODE(LEFT($G$3,1))&gt;=65, CODE(LEFT($G$3,1))&lt;=90), AND(CODE(MID($G$3,2,1))&gt;=65, CODE(MID($G$3,2,1))&lt;=90)), "Booking No ②", "No. ERROR"),"Booking No ②")</f>
        <v>Booking No ②</v>
      </c>
      <c r="H2" s="176" t="str">
        <f>IFERROR(IF(AND(LEN($H$3)=9, ISNUMBER(VALUE(MID($H$3,3,7))), AND(CODE(LEFT($H$3,1))&gt;=65, CODE(LEFT($H$3,1))&lt;=90), AND(CODE(MID($H$3,2,1))&gt;=65, CODE(MID($H$3,2,1))&lt;=90)), "Booking No ③", "No. ERROR"),"Booking No ③")</f>
        <v>Booking No ③</v>
      </c>
      <c r="I2" s="174"/>
      <c r="J2" s="175" t="str">
        <f>IFERROR(IF(AND(LEN($J$3)=9, ISNUMBER(VALUE(MID($J$3,3,7))), AND(CODE(LEFT($J$3,1))&gt;=65, CODE(LEFT($J$3,1))&lt;=90), AND(CODE(MID($J$3,2,1))&gt;=65, CODE(MID($J$3,2,1))&lt;=90)), "Booking No ④", "No. ERROR"),"Booking No ④")</f>
        <v>Booking No ④</v>
      </c>
      <c r="K2" s="67"/>
      <c r="L2" s="67"/>
      <c r="M2" s="175" t="str">
        <f>IFERROR(IF(AND(LEN($M$3)=9, ISNUMBER(VALUE(MID($M$3,3,7))), AND(CODE(LEFT($M$3,1))&gt;=65, CODE(LEFT($M$3,1))&lt;=90), AND(CODE(MID($M$3,2,1))&gt;=65, CODE(MID($M$3,2,1))&lt;=90)), "Booking No ⑤", "No. ERROR"),"Booking No ⑤")</f>
        <v>Booking No ⑤</v>
      </c>
      <c r="N2" s="67"/>
      <c r="O2" s="68"/>
      <c r="Q2" s="69" t="s">
        <v>333</v>
      </c>
      <c r="R2" s="70" t="str">
        <f>IF(B2="訂正版","REVISED","NORMAL")</f>
        <v>NORMAL</v>
      </c>
      <c r="S2" s="158"/>
    </row>
    <row r="3" spans="1:22" ht="30" customHeight="1">
      <c r="A3" s="159"/>
      <c r="B3" s="72" t="s">
        <v>443</v>
      </c>
      <c r="C3" s="548"/>
      <c r="D3" s="550"/>
      <c r="E3" s="179"/>
      <c r="F3" s="179"/>
      <c r="G3" s="180"/>
      <c r="H3" s="548"/>
      <c r="I3" s="550"/>
      <c r="J3" s="548"/>
      <c r="K3" s="549"/>
      <c r="L3" s="550"/>
      <c r="M3" s="548"/>
      <c r="N3" s="549"/>
      <c r="O3" s="551"/>
      <c r="Q3" s="73" t="s">
        <v>422</v>
      </c>
      <c r="R3" s="74"/>
      <c r="S3" s="74"/>
    </row>
    <row r="4" spans="1:22" ht="21.95" customHeight="1">
      <c r="A4" s="75"/>
      <c r="B4" s="76" t="s">
        <v>345</v>
      </c>
      <c r="C4" s="77" t="s">
        <v>337</v>
      </c>
      <c r="D4" s="78"/>
      <c r="E4" s="178"/>
      <c r="F4" s="178"/>
      <c r="G4" s="4"/>
      <c r="H4" s="80" t="s">
        <v>7</v>
      </c>
      <c r="I4" s="442"/>
      <c r="J4" s="542"/>
      <c r="K4" s="543"/>
      <c r="L4" s="543"/>
      <c r="M4" s="543"/>
      <c r="N4" s="543"/>
      <c r="O4" s="544"/>
      <c r="Q4" s="81" t="str">
        <f>SUBSTITUTE(VLOOKUP($T$4,SETTING!$G$3:$H$5,2,FALSE),"法人番号","COMPANY REGISTRATION NO.")</f>
        <v>COMPANY REGISTRATION NO.</v>
      </c>
      <c r="R4" s="82" t="s">
        <v>436</v>
      </c>
      <c r="S4" s="82"/>
      <c r="T4" s="440">
        <v>3</v>
      </c>
      <c r="U4" s="398" t="s">
        <v>506</v>
      </c>
      <c r="V4" s="412" t="s">
        <v>506</v>
      </c>
    </row>
    <row r="5" spans="1:22" ht="21.95" customHeight="1">
      <c r="A5" s="20"/>
      <c r="B5" s="552"/>
      <c r="C5" s="502"/>
      <c r="D5" s="502"/>
      <c r="E5" s="502"/>
      <c r="F5" s="502"/>
      <c r="G5" s="502"/>
      <c r="H5" s="83" t="s">
        <v>5</v>
      </c>
      <c r="I5" s="512"/>
      <c r="J5" s="512"/>
      <c r="K5" s="512"/>
      <c r="L5" s="512"/>
      <c r="M5" s="512"/>
      <c r="N5" s="512"/>
      <c r="O5" s="513"/>
      <c r="Q5" s="73" t="s">
        <v>438</v>
      </c>
      <c r="R5" s="74"/>
      <c r="S5" s="74"/>
      <c r="T5" s="135"/>
      <c r="U5" s="402" t="str" cm="1">
        <f t="array" aca="1" ref="U5" ca="1">IF(B5="","-",IF(SUMPRODUCT(--(_xlfn.UNICODE(MID(B5,ROW(INDIRECT("1:"&amp;LEN(B5))),1))&gt;255))&gt;0,"全角文字使用不可",""))</f>
        <v>-</v>
      </c>
      <c r="V5" s="412"/>
    </row>
    <row r="6" spans="1:22" ht="21.95" customHeight="1">
      <c r="A6" s="20"/>
      <c r="B6" s="502"/>
      <c r="C6" s="502"/>
      <c r="D6" s="502"/>
      <c r="E6" s="502"/>
      <c r="F6" s="502"/>
      <c r="G6" s="502"/>
      <c r="H6" s="83" t="s">
        <v>4</v>
      </c>
      <c r="I6" s="512"/>
      <c r="J6" s="512"/>
      <c r="K6" s="512"/>
      <c r="L6" s="512"/>
      <c r="M6" s="512"/>
      <c r="N6" s="512"/>
      <c r="O6" s="513"/>
      <c r="Q6" s="81" t="str">
        <f>VLOOKUP(BL_instruction!$T$6,SETTING!$G$19:$H$20,2,FALSE)</f>
        <v>MAIL</v>
      </c>
      <c r="R6" s="82" t="s">
        <v>436</v>
      </c>
      <c r="S6" s="82"/>
      <c r="T6" s="439">
        <v>2</v>
      </c>
      <c r="U6" s="402" t="str" cm="1">
        <f t="array" aca="1" ref="U6" ca="1">IF(B6="","-",IF(SUMPRODUCT(--(_xlfn.UNICODE(MID(B6,ROW(INDIRECT("1:"&amp;LEN(B6))),1))&gt;255))&gt;0,"全角文字使用不可",""))</f>
        <v>-</v>
      </c>
      <c r="V6" s="413"/>
    </row>
    <row r="7" spans="1:22" ht="21.95" customHeight="1">
      <c r="A7" s="20"/>
      <c r="B7" s="502"/>
      <c r="C7" s="502"/>
      <c r="D7" s="502"/>
      <c r="E7" s="502"/>
      <c r="F7" s="502"/>
      <c r="G7" s="502"/>
      <c r="H7" s="83" t="s">
        <v>11</v>
      </c>
      <c r="I7" s="512"/>
      <c r="J7" s="512"/>
      <c r="K7" s="553"/>
      <c r="L7" s="442"/>
      <c r="M7" s="166"/>
      <c r="N7" s="512"/>
      <c r="O7" s="513"/>
      <c r="Q7" s="73" t="s">
        <v>433</v>
      </c>
      <c r="R7" s="74"/>
      <c r="S7" s="74"/>
      <c r="T7" s="135"/>
      <c r="U7" s="402" t="str" cm="1">
        <f t="array" aca="1" ref="U7" ca="1">IF(B7="","-",IF(SUMPRODUCT(--(_xlfn.UNICODE(MID(B7,ROW(INDIRECT("1:"&amp;LEN(B7))),1))&gt;255))&gt;0,"全角文字使用不可",""))</f>
        <v>-</v>
      </c>
      <c r="V7" s="413"/>
    </row>
    <row r="8" spans="1:22" ht="21.95" customHeight="1">
      <c r="A8" s="23"/>
      <c r="B8" s="503"/>
      <c r="C8" s="503"/>
      <c r="D8" s="503"/>
      <c r="E8" s="503"/>
      <c r="F8" s="503"/>
      <c r="G8" s="504"/>
      <c r="H8" s="84"/>
      <c r="I8" s="161" t="s">
        <v>9</v>
      </c>
      <c r="J8" s="162"/>
      <c r="K8" s="163"/>
      <c r="L8" s="164"/>
      <c r="M8" s="164"/>
      <c r="N8" s="164"/>
      <c r="O8" s="165"/>
      <c r="Q8" s="81" t="str">
        <f>VLOOKUP($T$8,SETTING!$G$7:$H$17,2,FALSE)</f>
        <v>USCI</v>
      </c>
      <c r="R8" s="82" t="s">
        <v>436</v>
      </c>
      <c r="S8" s="82"/>
      <c r="T8" s="441">
        <v>1</v>
      </c>
      <c r="U8" s="402" t="str" cm="1">
        <f t="array" aca="1" ref="U8" ca="1">IF(B8="","-",IF(SUMPRODUCT(--(_xlfn.UNICODE(MID(B8,ROW(INDIRECT("1:"&amp;LEN(B8))),1))&gt;255))&gt;0,"全角文字使用不可",""))</f>
        <v>-</v>
      </c>
      <c r="V8" s="413"/>
    </row>
    <row r="9" spans="1:22" ht="21.95" customHeight="1">
      <c r="A9" s="85"/>
      <c r="B9" s="76" t="s">
        <v>346</v>
      </c>
      <c r="C9" s="86"/>
      <c r="D9" s="79"/>
      <c r="E9" s="178"/>
      <c r="F9" s="178"/>
      <c r="G9" s="4"/>
      <c r="H9" s="87" t="s">
        <v>7</v>
      </c>
      <c r="I9" s="442"/>
      <c r="J9" s="545"/>
      <c r="K9" s="546"/>
      <c r="L9" s="546"/>
      <c r="M9" s="546"/>
      <c r="N9" s="546"/>
      <c r="O9" s="547"/>
      <c r="P9" s="88"/>
      <c r="Q9" s="73" t="s">
        <v>439</v>
      </c>
      <c r="R9" s="74"/>
      <c r="S9" s="74"/>
      <c r="T9" s="135"/>
      <c r="U9" s="402"/>
      <c r="V9" s="413"/>
    </row>
    <row r="10" spans="1:22" ht="21.95" customHeight="1">
      <c r="A10" s="20"/>
      <c r="B10" s="502"/>
      <c r="C10" s="502"/>
      <c r="D10" s="502"/>
      <c r="E10" s="502"/>
      <c r="F10" s="502"/>
      <c r="G10" s="502"/>
      <c r="H10" s="83" t="s">
        <v>5</v>
      </c>
      <c r="I10" s="512"/>
      <c r="J10" s="512"/>
      <c r="K10" s="512"/>
      <c r="L10" s="512"/>
      <c r="M10" s="512"/>
      <c r="N10" s="512"/>
      <c r="O10" s="513"/>
      <c r="Q10" s="81" t="str">
        <f>VLOOKUP($T$10,SETTING!$G$19:$H$20,2,FALSE)</f>
        <v>FAX</v>
      </c>
      <c r="R10" s="82" t="s">
        <v>436</v>
      </c>
      <c r="S10" s="82"/>
      <c r="T10" s="439">
        <v>1</v>
      </c>
      <c r="U10" s="402" t="str" cm="1">
        <f t="array" aca="1" ref="U10" ca="1">IF(B10="","-",IF(SUMPRODUCT(--(_xlfn.UNICODE(MID(B10,ROW(INDIRECT("1:"&amp;LEN(B10))),1))&gt;255))&gt;0,"全角文字使用不可",""))</f>
        <v>-</v>
      </c>
      <c r="V10" s="413"/>
    </row>
    <row r="11" spans="1:22" ht="21.95" customHeight="1">
      <c r="A11" s="20"/>
      <c r="B11" s="502"/>
      <c r="C11" s="502"/>
      <c r="D11" s="502"/>
      <c r="E11" s="502"/>
      <c r="F11" s="502"/>
      <c r="G11" s="502"/>
      <c r="H11" s="83" t="s">
        <v>4</v>
      </c>
      <c r="I11" s="512"/>
      <c r="J11" s="512"/>
      <c r="K11" s="512"/>
      <c r="L11" s="512"/>
      <c r="M11" s="512"/>
      <c r="N11" s="512"/>
      <c r="O11" s="513"/>
      <c r="Q11" s="73" t="s">
        <v>440</v>
      </c>
      <c r="R11" s="74"/>
      <c r="S11" s="74"/>
      <c r="T11" s="135"/>
      <c r="U11" s="402" t="str" cm="1">
        <f t="array" aca="1" ref="U11" ca="1">IF(B11="","-",IF(SUMPRODUCT(--(_xlfn.UNICODE(MID(B11,ROW(INDIRECT("1:"&amp;LEN(B11))),1))&gt;255))&gt;0,"全角文字使用不可",""))</f>
        <v>-</v>
      </c>
      <c r="V11" s="413"/>
    </row>
    <row r="12" spans="1:22" ht="21.95" customHeight="1">
      <c r="A12" s="20"/>
      <c r="B12" s="502"/>
      <c r="C12" s="502"/>
      <c r="D12" s="502"/>
      <c r="E12" s="502"/>
      <c r="F12" s="502"/>
      <c r="G12" s="502"/>
      <c r="H12" s="83" t="s">
        <v>10</v>
      </c>
      <c r="I12" s="516"/>
      <c r="J12" s="516"/>
      <c r="K12" s="517"/>
      <c r="L12" s="442"/>
      <c r="M12" s="167"/>
      <c r="N12" s="500"/>
      <c r="O12" s="501"/>
      <c r="Q12" s="81" t="str">
        <f>VLOOKUP($T$12,SETTING!$G$22:$H$24,2,FALSE)</f>
        <v>MAIL</v>
      </c>
      <c r="R12" s="82" t="s">
        <v>436</v>
      </c>
      <c r="S12" s="82"/>
      <c r="T12" s="439">
        <v>3</v>
      </c>
      <c r="U12" s="402" t="str" cm="1">
        <f t="array" aca="1" ref="U12" ca="1">IF(B12="","-",IF(SUMPRODUCT(--(_xlfn.UNICODE(MID(B12,ROW(INDIRECT("1:"&amp;LEN(B12))),1))&gt;255))&gt;0,"全角文字使用不可",""))</f>
        <v>-</v>
      </c>
      <c r="V12" s="413"/>
    </row>
    <row r="13" spans="1:22" ht="21.95" customHeight="1">
      <c r="A13" s="23"/>
      <c r="B13" s="503"/>
      <c r="C13" s="503"/>
      <c r="D13" s="503"/>
      <c r="E13" s="503"/>
      <c r="F13" s="503"/>
      <c r="G13" s="504"/>
      <c r="H13" s="83" t="s">
        <v>6</v>
      </c>
      <c r="I13" s="516"/>
      <c r="J13" s="516"/>
      <c r="K13" s="517"/>
      <c r="L13" s="442"/>
      <c r="M13" s="167"/>
      <c r="N13" s="512"/>
      <c r="O13" s="513"/>
      <c r="Q13" s="73" t="s">
        <v>437</v>
      </c>
      <c r="R13" s="74"/>
      <c r="S13" s="74"/>
      <c r="T13" s="135"/>
      <c r="U13" s="402" t="str" cm="1">
        <f t="array" aca="1" ref="U13" ca="1">IF(B13="","-",IF(SUMPRODUCT(--(_xlfn.UNICODE(MID(B13,ROW(INDIRECT("1:"&amp;LEN(B13))),1))&gt;255))&gt;0,"全角文字使用不可",""))</f>
        <v>-</v>
      </c>
      <c r="V13" s="413"/>
    </row>
    <row r="14" spans="1:22" ht="21.95" customHeight="1">
      <c r="A14" s="85"/>
      <c r="B14" s="89" t="s">
        <v>347</v>
      </c>
      <c r="C14" s="86"/>
      <c r="E14" s="178"/>
      <c r="F14" s="178"/>
      <c r="G14" s="4"/>
      <c r="H14" s="87" t="s">
        <v>7</v>
      </c>
      <c r="I14" s="442"/>
      <c r="J14" s="507"/>
      <c r="K14" s="508"/>
      <c r="L14" s="508"/>
      <c r="M14" s="508"/>
      <c r="N14" s="508"/>
      <c r="O14" s="509"/>
      <c r="P14" s="90"/>
      <c r="Q14" s="81" t="str">
        <f>VLOOKUP($T$14,SETTING!$G$7:$H$17,2,FALSE)</f>
        <v>USCI</v>
      </c>
      <c r="R14" s="82" t="s">
        <v>436</v>
      </c>
      <c r="S14" s="82"/>
      <c r="T14" s="441">
        <v>1</v>
      </c>
      <c r="U14" s="402"/>
      <c r="V14" s="413"/>
    </row>
    <row r="15" spans="1:22" ht="21.95" customHeight="1">
      <c r="A15" s="20"/>
      <c r="B15" s="502"/>
      <c r="C15" s="502"/>
      <c r="D15" s="502"/>
      <c r="E15" s="502"/>
      <c r="F15" s="502"/>
      <c r="G15" s="502"/>
      <c r="H15" s="83" t="s">
        <v>5</v>
      </c>
      <c r="I15" s="512"/>
      <c r="J15" s="512"/>
      <c r="K15" s="512"/>
      <c r="L15" s="512"/>
      <c r="M15" s="512"/>
      <c r="N15" s="512"/>
      <c r="O15" s="513"/>
      <c r="Q15" s="73" t="s">
        <v>441</v>
      </c>
      <c r="R15" s="74"/>
      <c r="S15" s="74"/>
      <c r="T15" s="135"/>
      <c r="U15" s="402" t="str" cm="1">
        <f t="array" aca="1" ref="U15" ca="1">IF(B15="","-",IF(SUMPRODUCT(--(_xlfn.UNICODE(MID(B15,ROW(INDIRECT("1:"&amp;LEN(B15))),1))&gt;255))&gt;0,"全角文字使用不可",""))</f>
        <v>-</v>
      </c>
      <c r="V15" s="413"/>
    </row>
    <row r="16" spans="1:22" ht="21.95" customHeight="1">
      <c r="A16" s="20"/>
      <c r="B16" s="502"/>
      <c r="C16" s="502"/>
      <c r="D16" s="502"/>
      <c r="E16" s="502"/>
      <c r="F16" s="502"/>
      <c r="G16" s="502"/>
      <c r="H16" s="83" t="s">
        <v>4</v>
      </c>
      <c r="I16" s="512"/>
      <c r="J16" s="512"/>
      <c r="K16" s="512"/>
      <c r="L16" s="512"/>
      <c r="M16" s="512"/>
      <c r="N16" s="512"/>
      <c r="O16" s="513"/>
      <c r="Q16" s="81" t="str">
        <f>VLOOKUP($T$16,SETTING!$G$19:$H$20,2,FALSE)</f>
        <v>FAX</v>
      </c>
      <c r="R16" s="82" t="s">
        <v>436</v>
      </c>
      <c r="S16" s="82"/>
      <c r="T16" s="439">
        <v>1</v>
      </c>
      <c r="U16" s="402" t="str" cm="1">
        <f t="array" aca="1" ref="U16" ca="1">IF(B16="","-",IF(SUMPRODUCT(--(_xlfn.UNICODE(MID(B16,ROW(INDIRECT("1:"&amp;LEN(B16))),1))&gt;255))&gt;0,"全角文字使用不可",""))</f>
        <v>-</v>
      </c>
      <c r="V16" s="413"/>
    </row>
    <row r="17" spans="1:22" ht="21.95" customHeight="1">
      <c r="A17" s="20"/>
      <c r="B17" s="502"/>
      <c r="C17" s="502"/>
      <c r="D17" s="502"/>
      <c r="E17" s="502"/>
      <c r="F17" s="502"/>
      <c r="G17" s="502"/>
      <c r="H17" s="83" t="s">
        <v>11</v>
      </c>
      <c r="I17" s="516"/>
      <c r="J17" s="516"/>
      <c r="K17" s="517"/>
      <c r="L17" s="442"/>
      <c r="M17" s="168"/>
      <c r="N17" s="512"/>
      <c r="O17" s="513"/>
      <c r="Q17" s="73" t="s">
        <v>442</v>
      </c>
      <c r="R17" s="74"/>
      <c r="S17" s="74"/>
      <c r="T17" s="135"/>
      <c r="U17" s="402" t="str" cm="1">
        <f t="array" aca="1" ref="U17" ca="1">IF(B17="","-",IF(SUMPRODUCT(--(_xlfn.UNICODE(MID(B17,ROW(INDIRECT("1:"&amp;LEN(B17))),1))&gt;255))&gt;0,"全角文字使用不可",""))</f>
        <v>-</v>
      </c>
      <c r="V17" s="413"/>
    </row>
    <row r="18" spans="1:22" ht="21.95" customHeight="1">
      <c r="A18" s="23"/>
      <c r="B18" s="503"/>
      <c r="C18" s="503"/>
      <c r="D18" s="503"/>
      <c r="E18" s="503"/>
      <c r="F18" s="503"/>
      <c r="G18" s="504"/>
      <c r="H18" s="91" t="s">
        <v>6</v>
      </c>
      <c r="I18" s="516"/>
      <c r="J18" s="516"/>
      <c r="K18" s="517"/>
      <c r="L18" s="442"/>
      <c r="M18" s="167"/>
      <c r="N18" s="518"/>
      <c r="O18" s="519"/>
      <c r="Q18" s="81" t="str">
        <f>VLOOKUP($T$18,SETTING!$G$22:$H$24,2,FALSE)</f>
        <v>MAIL</v>
      </c>
      <c r="R18" s="82" t="s">
        <v>436</v>
      </c>
      <c r="S18" s="82"/>
      <c r="T18" s="439">
        <v>3</v>
      </c>
      <c r="U18" s="402" t="str" cm="1">
        <f t="array" aca="1" ref="U18" ca="1">IF(B18="","-",IF(SUMPRODUCT(--(_xlfn.UNICODE(MID(B18,ROW(INDIRECT("1:"&amp;LEN(B18))),1))&gt;255))&gt;0,"全角文字使用不可",""))</f>
        <v>-</v>
      </c>
      <c r="V18" s="413"/>
    </row>
    <row r="19" spans="1:22" ht="21.95" customHeight="1">
      <c r="A19" s="8"/>
      <c r="B19" s="92" t="s">
        <v>348</v>
      </c>
      <c r="C19" s="92"/>
      <c r="D19" s="92" t="s">
        <v>336</v>
      </c>
      <c r="E19" s="79"/>
      <c r="F19" s="10"/>
      <c r="G19" s="93" t="s">
        <v>334</v>
      </c>
      <c r="H19" s="94"/>
      <c r="I19" s="95" t="s">
        <v>320</v>
      </c>
      <c r="J19" s="18"/>
      <c r="K19" s="96" t="s">
        <v>340</v>
      </c>
      <c r="L19" s="96"/>
      <c r="M19" s="96"/>
      <c r="N19" s="97"/>
      <c r="O19" s="98"/>
      <c r="U19" s="402"/>
      <c r="V19" s="402"/>
    </row>
    <row r="20" spans="1:22" ht="24" customHeight="1">
      <c r="A20" s="23"/>
      <c r="B20" s="520"/>
      <c r="C20" s="521"/>
      <c r="D20" s="510"/>
      <c r="E20" s="511"/>
      <c r="F20" s="20"/>
      <c r="G20" s="514"/>
      <c r="H20" s="514"/>
      <c r="I20" s="514"/>
      <c r="J20" s="22"/>
      <c r="K20" s="569"/>
      <c r="L20" s="569"/>
      <c r="M20" s="569"/>
      <c r="N20" s="569"/>
      <c r="O20" s="584"/>
      <c r="U20" s="402" t="str" cm="1">
        <f t="array" aca="1" ref="U20" ca="1">IF(G20="","-",IF(SUMPRODUCT(--(_xlfn.UNICODE(MID(G20,ROW(INDIRECT("1:"&amp;LEN(G20))),1))&gt;255))&gt;0,"全角文字使用不可",""))</f>
        <v>-</v>
      </c>
      <c r="V20" s="398" t="str" cm="1">
        <f t="array" aca="1" ref="V20" ca="1">IF(K20="","-",IF(SUMPRODUCT(--(_xlfn.UNICODE(MID(K20,ROW(INDIRECT("1:"&amp;LEN(K20))),1))&gt;255))&gt;0,"全角文字使用不可",""))</f>
        <v>-</v>
      </c>
    </row>
    <row r="21" spans="1:22" ht="21.95" customHeight="1">
      <c r="A21" s="483"/>
      <c r="B21" s="467" t="s">
        <v>663</v>
      </c>
      <c r="C21" s="482"/>
      <c r="D21" s="99"/>
      <c r="E21" s="100"/>
      <c r="F21" s="9"/>
      <c r="G21" s="93" t="s">
        <v>341</v>
      </c>
      <c r="H21" s="101"/>
      <c r="I21" s="93"/>
      <c r="J21" s="19"/>
      <c r="K21" s="93" t="s">
        <v>335</v>
      </c>
      <c r="L21" s="93"/>
      <c r="M21" s="93"/>
      <c r="N21" s="93"/>
      <c r="O21" s="102" t="s">
        <v>320</v>
      </c>
      <c r="Q21" s="481"/>
      <c r="U21" s="402"/>
      <c r="V21" s="398"/>
    </row>
    <row r="22" spans="1:22" ht="24" customHeight="1">
      <c r="A22" s="484"/>
      <c r="B22" s="661" t="s">
        <v>664</v>
      </c>
      <c r="C22" s="99"/>
      <c r="D22" s="99"/>
      <c r="E22" s="100"/>
      <c r="F22" s="20"/>
      <c r="G22" s="569"/>
      <c r="H22" s="569"/>
      <c r="I22" s="569"/>
      <c r="J22" s="22"/>
      <c r="K22" s="514"/>
      <c r="L22" s="514"/>
      <c r="M22" s="514"/>
      <c r="N22" s="514"/>
      <c r="O22" s="515"/>
      <c r="Q22" s="481"/>
      <c r="U22" s="398" t="str" cm="1">
        <f t="array" aca="1" ref="U22" ca="1">IF(G22="","-",IF(SUMPRODUCT(--(_xlfn.UNICODE(MID(G22,ROW(INDIRECT("1:"&amp;LEN(G22))),1))&gt;255))&gt;0,"全角文字使用不可",""))</f>
        <v>-</v>
      </c>
      <c r="V22" s="398" t="str" cm="1">
        <f t="array" aca="1" ref="V22" ca="1">IF(K22="","-",IF(SUMPRODUCT(--(_xlfn.UNICODE(MID(K22,ROW(INDIRECT("1:"&amp;LEN(K22))),1))&gt;255))&gt;0,"全角文字使用不可",""))</f>
        <v>-</v>
      </c>
    </row>
    <row r="23" spans="1:22" ht="21.95" customHeight="1">
      <c r="A23" s="485"/>
      <c r="B23" s="661" t="s">
        <v>665</v>
      </c>
      <c r="D23" s="103"/>
      <c r="E23" s="104"/>
      <c r="F23" s="6"/>
      <c r="G23" s="105" t="s">
        <v>318</v>
      </c>
      <c r="H23" s="105"/>
      <c r="I23" s="105"/>
      <c r="J23" s="105"/>
      <c r="K23" s="105"/>
      <c r="L23" s="105"/>
      <c r="M23" s="105"/>
      <c r="N23" s="105"/>
      <c r="O23" s="106"/>
      <c r="Q23" s="481"/>
      <c r="U23" s="398"/>
      <c r="V23" s="398"/>
    </row>
    <row r="24" spans="1:22" ht="24" customHeight="1">
      <c r="A24" s="486"/>
      <c r="B24" s="107"/>
      <c r="C24" s="107"/>
      <c r="D24" s="107"/>
      <c r="E24" s="108"/>
      <c r="F24" s="21"/>
      <c r="G24" s="576"/>
      <c r="H24" s="576"/>
      <c r="I24" s="576"/>
      <c r="J24" s="576"/>
      <c r="K24" s="576"/>
      <c r="L24" s="576"/>
      <c r="M24" s="576"/>
      <c r="N24" s="576"/>
      <c r="O24" s="577"/>
      <c r="Q24" s="481"/>
      <c r="R24" s="481"/>
      <c r="U24" s="398" t="str" cm="1">
        <f t="array" aca="1" ref="U24" ca="1">IF(G24="","-",IF(SUMPRODUCT(--(_xlfn.UNICODE(MID(G24,ROW(INDIRECT("1:"&amp;LEN(G24))),1))&gt;255))&gt;0,"全角文字使用不可",""))</f>
        <v>-</v>
      </c>
      <c r="V24" s="398"/>
    </row>
    <row r="25" spans="1:22" ht="21.95" customHeight="1">
      <c r="A25" s="85"/>
      <c r="B25" s="109" t="s">
        <v>3</v>
      </c>
      <c r="C25" s="109"/>
      <c r="D25" s="109"/>
      <c r="E25" s="109"/>
      <c r="F25" s="109"/>
      <c r="G25" s="110"/>
      <c r="H25" s="110"/>
      <c r="I25" s="111"/>
      <c r="J25" s="11"/>
      <c r="K25" s="11"/>
      <c r="L25" s="11"/>
      <c r="M25" s="11"/>
      <c r="N25" s="11"/>
      <c r="O25" s="5"/>
      <c r="P25" s="90"/>
      <c r="Q25" s="481"/>
      <c r="U25" s="436"/>
      <c r="V25" s="412"/>
    </row>
    <row r="26" spans="1:22" ht="21.95" customHeight="1">
      <c r="A26" s="112"/>
      <c r="B26" s="113" t="s">
        <v>344</v>
      </c>
      <c r="C26" s="114"/>
      <c r="D26" s="115"/>
      <c r="E26" s="115"/>
      <c r="F26" s="116" t="s">
        <v>343</v>
      </c>
      <c r="G26" s="115" t="s">
        <v>342</v>
      </c>
      <c r="H26" s="115"/>
      <c r="I26" s="115"/>
      <c r="J26" s="115"/>
      <c r="K26" s="117" t="s">
        <v>326</v>
      </c>
      <c r="L26" s="117"/>
      <c r="M26" s="117"/>
      <c r="N26" s="117"/>
      <c r="O26" s="118" t="s">
        <v>325</v>
      </c>
      <c r="P26" s="90"/>
      <c r="U26" s="437"/>
      <c r="V26" s="413"/>
    </row>
    <row r="27" spans="1:22" ht="21.75" customHeight="1">
      <c r="A27" s="119"/>
      <c r="B27" s="120"/>
      <c r="C27" s="121"/>
      <c r="D27" s="505"/>
      <c r="E27" s="565"/>
      <c r="F27" s="566"/>
      <c r="G27" s="570" t="str">
        <f>IF(LEFT($G$46,2)="CY","SHIPPER'S LOAD, COUNT AND SEAL"&amp;CHAR(10)&amp;"SAID TO CONTAIN:",IF(LEFT($G$46,5)="Berth","SAID TO BE:",IF(LEFT($G$46,2)="FI","SAID TO BE:",IF(LEFT($G$46,3)="CFS","CARRIER'S PACK","Shipper's load and count… etc"&amp;CHAR(10)&amp;"下の SERVICE TERM を選択して下さい"))))</f>
        <v>Shipper's load and count… etc
下の SERVICE TERM を選択して下さい</v>
      </c>
      <c r="H27" s="571"/>
      <c r="I27" s="571"/>
      <c r="J27" s="572"/>
      <c r="K27" s="578" t="str">
        <f>IF(H58="","CARGO DETAILSへ入力",SUM(H58:H107))</f>
        <v>CARGO DETAILSへ入力</v>
      </c>
      <c r="L27" s="579"/>
      <c r="M27" s="579"/>
      <c r="N27" s="579"/>
      <c r="O27" s="532" t="str">
        <f>IF(ISBLANK(I58),"",SUM(I58:I107))</f>
        <v/>
      </c>
      <c r="Q27" s="200" t="str">
        <f>IF(OR(COUNTA('ATTACHED{Mark}{Desc}'!A:A)&gt;0, COUNTA('ATTACHED{Mark}{Desc}'!B:B)&gt;0), "ATTACHED SHEET HAS DATA", "ATTACHED SHEET IS BLANK")</f>
        <v>ATTACHED SHEET IS BLANK</v>
      </c>
      <c r="R27" s="201"/>
      <c r="S27" s="201"/>
      <c r="U27" s="437"/>
      <c r="V27" s="413"/>
    </row>
    <row r="28" spans="1:22" ht="21.75" customHeight="1">
      <c r="A28" s="122"/>
      <c r="B28" s="71"/>
      <c r="C28" s="123"/>
      <c r="D28" s="506"/>
      <c r="E28" s="567"/>
      <c r="F28" s="568"/>
      <c r="G28" s="573"/>
      <c r="H28" s="574"/>
      <c r="I28" s="574"/>
      <c r="J28" s="575"/>
      <c r="K28" s="580"/>
      <c r="L28" s="581"/>
      <c r="M28" s="581"/>
      <c r="N28" s="581"/>
      <c r="O28" s="533"/>
      <c r="Q28" s="202" t="str">
        <f>IF(COUNTA(DG!B7:AT100)&gt;0, "DG SHEET HAS DATA", "DG SHEET IS BLANK")</f>
        <v>DG SHEET IS BLANK</v>
      </c>
      <c r="R28" s="203"/>
      <c r="S28" s="203"/>
      <c r="U28" s="411"/>
      <c r="V28" s="402"/>
    </row>
    <row r="29" spans="1:22" ht="21.95" customHeight="1">
      <c r="A29" s="25"/>
      <c r="B29" s="534"/>
      <c r="C29" s="534"/>
      <c r="D29" s="534"/>
      <c r="E29" s="535"/>
      <c r="F29" s="20"/>
      <c r="G29" s="582"/>
      <c r="H29" s="582"/>
      <c r="I29" s="582"/>
      <c r="J29" s="582"/>
      <c r="K29" s="582"/>
      <c r="L29" s="582"/>
      <c r="M29" s="582"/>
      <c r="N29" s="582"/>
      <c r="O29" s="583"/>
      <c r="Q29" s="199"/>
      <c r="U29" s="411" t="str" cm="1">
        <f t="array" aca="1" ref="U29" ca="1">IF(B29="","-",IF(SUMPRODUCT(--(_xlfn.UNICODE(MID(B29,ROW(INDIRECT("1:"&amp;LEN(B29))),1))&gt;255))&gt;0,"全角文字使用不可",""))</f>
        <v>-</v>
      </c>
      <c r="V29" s="398" t="str" cm="1">
        <f t="array" aca="1" ref="V29" ca="1">IF(G29="","-",IF(SUMPRODUCT(--(_xlfn.UNICODE(MID(G29,ROW(INDIRECT("1:"&amp;LEN(G29))),1))&gt;255))&gt;0,"全角文字使用不可",""))</f>
        <v>-</v>
      </c>
    </row>
    <row r="30" spans="1:22" ht="21.95" customHeight="1">
      <c r="A30" s="20"/>
      <c r="B30" s="536"/>
      <c r="C30" s="536"/>
      <c r="D30" s="536"/>
      <c r="E30" s="537"/>
      <c r="F30" s="20"/>
      <c r="G30" s="530"/>
      <c r="H30" s="530"/>
      <c r="I30" s="530"/>
      <c r="J30" s="530"/>
      <c r="K30" s="530"/>
      <c r="L30" s="530"/>
      <c r="M30" s="530"/>
      <c r="N30" s="530"/>
      <c r="O30" s="531"/>
      <c r="U30" s="411" t="str" cm="1">
        <f t="array" aca="1" ref="U30" ca="1">IF(B30="","-",IF(SUMPRODUCT(--(_xlfn.UNICODE(MID(B30,ROW(INDIRECT("1:"&amp;LEN(B30))),1))&gt;255))&gt;0,"全角文字使用不可",""))</f>
        <v>-</v>
      </c>
      <c r="V30" s="398" t="str" cm="1">
        <f t="array" aca="1" ref="V30" ca="1">IF(G30="","-",IF(SUMPRODUCT(--(_xlfn.UNICODE(MID(G30,ROW(INDIRECT("1:"&amp;LEN(G30))),1))&gt;255))&gt;0,"全角文字使用不可",""))</f>
        <v>-</v>
      </c>
    </row>
    <row r="31" spans="1:22" ht="21.95" customHeight="1">
      <c r="A31" s="20"/>
      <c r="B31" s="536"/>
      <c r="C31" s="536"/>
      <c r="D31" s="536"/>
      <c r="E31" s="537"/>
      <c r="F31" s="20"/>
      <c r="G31" s="530"/>
      <c r="H31" s="530"/>
      <c r="I31" s="530"/>
      <c r="J31" s="530"/>
      <c r="K31" s="530"/>
      <c r="L31" s="530"/>
      <c r="M31" s="530"/>
      <c r="N31" s="530"/>
      <c r="O31" s="531"/>
      <c r="U31" s="411" t="str" cm="1">
        <f t="array" aca="1" ref="U31" ca="1">IF(B31="","-",IF(SUMPRODUCT(--(_xlfn.UNICODE(MID(B31,ROW(INDIRECT("1:"&amp;LEN(B31))),1))&gt;255))&gt;0,"全角文字使用不可",""))</f>
        <v>-</v>
      </c>
      <c r="V31" s="398" t="str" cm="1">
        <f t="array" aca="1" ref="V31" ca="1">IF(G31="","-",IF(SUMPRODUCT(--(_xlfn.UNICODE(MID(G31,ROW(INDIRECT("1:"&amp;LEN(G31))),1))&gt;255))&gt;0,"全角文字使用不可",""))</f>
        <v>-</v>
      </c>
    </row>
    <row r="32" spans="1:22" ht="21.95" customHeight="1">
      <c r="A32" s="20"/>
      <c r="B32" s="536"/>
      <c r="C32" s="536"/>
      <c r="D32" s="536"/>
      <c r="E32" s="537"/>
      <c r="F32" s="20"/>
      <c r="G32" s="530"/>
      <c r="H32" s="530"/>
      <c r="I32" s="530"/>
      <c r="J32" s="530"/>
      <c r="K32" s="530"/>
      <c r="L32" s="530"/>
      <c r="M32" s="530"/>
      <c r="N32" s="530"/>
      <c r="O32" s="531"/>
      <c r="U32" s="411" t="str" cm="1">
        <f t="array" aca="1" ref="U32" ca="1">IF(B32="","-",IF(SUMPRODUCT(--(_xlfn.UNICODE(MID(B32,ROW(INDIRECT("1:"&amp;LEN(B32))),1))&gt;255))&gt;0,"全角文字使用不可",""))</f>
        <v>-</v>
      </c>
      <c r="V32" s="398" t="str" cm="1">
        <f t="array" aca="1" ref="V32" ca="1">IF(G32="","-",IF(SUMPRODUCT(--(_xlfn.UNICODE(MID(G32,ROW(INDIRECT("1:"&amp;LEN(G32))),1))&gt;255))&gt;0,"全角文字使用不可",""))</f>
        <v>-</v>
      </c>
    </row>
    <row r="33" spans="1:24" ht="21.95" customHeight="1">
      <c r="A33" s="20"/>
      <c r="B33" s="536"/>
      <c r="C33" s="536"/>
      <c r="D33" s="536"/>
      <c r="E33" s="537"/>
      <c r="F33" s="20"/>
      <c r="G33" s="530"/>
      <c r="H33" s="530"/>
      <c r="I33" s="530"/>
      <c r="J33" s="530"/>
      <c r="K33" s="530"/>
      <c r="L33" s="530"/>
      <c r="M33" s="530"/>
      <c r="N33" s="530"/>
      <c r="O33" s="531"/>
      <c r="U33" s="411" t="str" cm="1">
        <f t="array" aca="1" ref="U33" ca="1">IF(B33="","-",IF(SUMPRODUCT(--(_xlfn.UNICODE(MID(B33,ROW(INDIRECT("1:"&amp;LEN(B33))),1))&gt;255))&gt;0,"全角文字使用不可",""))</f>
        <v>-</v>
      </c>
      <c r="V33" s="398" t="str" cm="1">
        <f t="array" aca="1" ref="V33" ca="1">IF(G33="","-",IF(SUMPRODUCT(--(_xlfn.UNICODE(MID(G33,ROW(INDIRECT("1:"&amp;LEN(G33))),1))&gt;255))&gt;0,"全角文字使用不可",""))</f>
        <v>-</v>
      </c>
    </row>
    <row r="34" spans="1:24" ht="21.95" customHeight="1">
      <c r="A34" s="20"/>
      <c r="B34" s="536"/>
      <c r="C34" s="536"/>
      <c r="D34" s="536"/>
      <c r="E34" s="537"/>
      <c r="F34" s="20"/>
      <c r="G34" s="530"/>
      <c r="H34" s="530"/>
      <c r="I34" s="530"/>
      <c r="J34" s="530"/>
      <c r="K34" s="530"/>
      <c r="L34" s="530"/>
      <c r="M34" s="530"/>
      <c r="N34" s="530"/>
      <c r="O34" s="531"/>
      <c r="U34" s="411" t="str" cm="1">
        <f t="array" aca="1" ref="U34" ca="1">IF(B34="","-",IF(SUMPRODUCT(--(_xlfn.UNICODE(MID(B34,ROW(INDIRECT("1:"&amp;LEN(B34))),1))&gt;255))&gt;0,"全角文字使用不可",""))</f>
        <v>-</v>
      </c>
      <c r="V34" s="398" t="str" cm="1">
        <f t="array" aca="1" ref="V34" ca="1">IF(G34="","-",IF(SUMPRODUCT(--(_xlfn.UNICODE(MID(G34,ROW(INDIRECT("1:"&amp;LEN(G34))),1))&gt;255))&gt;0,"全角文字使用不可",""))</f>
        <v>-</v>
      </c>
    </row>
    <row r="35" spans="1:24" ht="21.95" customHeight="1">
      <c r="A35" s="20"/>
      <c r="B35" s="536"/>
      <c r="C35" s="536"/>
      <c r="D35" s="536"/>
      <c r="E35" s="537"/>
      <c r="F35" s="20"/>
      <c r="G35" s="530"/>
      <c r="H35" s="530"/>
      <c r="I35" s="530"/>
      <c r="J35" s="530"/>
      <c r="K35" s="530"/>
      <c r="L35" s="530"/>
      <c r="M35" s="530"/>
      <c r="N35" s="530"/>
      <c r="O35" s="531"/>
      <c r="U35" s="411" t="str" cm="1">
        <f t="array" aca="1" ref="U35" ca="1">IF(B35="","-",IF(SUMPRODUCT(--(_xlfn.UNICODE(MID(B35,ROW(INDIRECT("1:"&amp;LEN(B35))),1))&gt;255))&gt;0,"全角文字使用不可",""))</f>
        <v>-</v>
      </c>
      <c r="V35" s="398" t="str" cm="1">
        <f t="array" aca="1" ref="V35" ca="1">IF(G35="","-",IF(SUMPRODUCT(--(_xlfn.UNICODE(MID(G35,ROW(INDIRECT("1:"&amp;LEN(G35))),1))&gt;255))&gt;0,"全角文字使用不可",""))</f>
        <v>-</v>
      </c>
    </row>
    <row r="36" spans="1:24" ht="21.95" customHeight="1">
      <c r="A36" s="20"/>
      <c r="B36" s="536"/>
      <c r="C36" s="536"/>
      <c r="D36" s="536"/>
      <c r="E36" s="537"/>
      <c r="F36" s="20"/>
      <c r="G36" s="530"/>
      <c r="H36" s="530"/>
      <c r="I36" s="530"/>
      <c r="J36" s="530"/>
      <c r="K36" s="530"/>
      <c r="L36" s="530"/>
      <c r="M36" s="530"/>
      <c r="N36" s="530"/>
      <c r="O36" s="531"/>
      <c r="U36" s="411" t="str" cm="1">
        <f t="array" aca="1" ref="U36" ca="1">IF(B36="","-",IF(SUMPRODUCT(--(_xlfn.UNICODE(MID(B36,ROW(INDIRECT("1:"&amp;LEN(B36))),1))&gt;255))&gt;0,"全角文字使用不可",""))</f>
        <v>-</v>
      </c>
      <c r="V36" s="398" t="str" cm="1">
        <f t="array" aca="1" ref="V36" ca="1">IF(G36="","-",IF(SUMPRODUCT(--(_xlfn.UNICODE(MID(G36,ROW(INDIRECT("1:"&amp;LEN(G36))),1))&gt;255))&gt;0,"全角文字使用不可",""))</f>
        <v>-</v>
      </c>
    </row>
    <row r="37" spans="1:24" ht="21.95" customHeight="1">
      <c r="A37" s="20"/>
      <c r="B37" s="536"/>
      <c r="C37" s="536"/>
      <c r="D37" s="536"/>
      <c r="E37" s="537"/>
      <c r="F37" s="20"/>
      <c r="G37" s="530"/>
      <c r="H37" s="530"/>
      <c r="I37" s="530"/>
      <c r="J37" s="530"/>
      <c r="K37" s="530"/>
      <c r="L37" s="530"/>
      <c r="M37" s="530"/>
      <c r="N37" s="530"/>
      <c r="O37" s="531"/>
      <c r="U37" s="411" t="str" cm="1">
        <f t="array" aca="1" ref="U37" ca="1">IF(B37="","-",IF(SUMPRODUCT(--(_xlfn.UNICODE(MID(B37,ROW(INDIRECT("1:"&amp;LEN(B37))),1))&gt;255))&gt;0,"全角文字使用不可",""))</f>
        <v>-</v>
      </c>
      <c r="V37" s="398" t="str" cm="1">
        <f t="array" aca="1" ref="V37" ca="1">IF(G37="","-",IF(SUMPRODUCT(--(_xlfn.UNICODE(MID(G37,ROW(INDIRECT("1:"&amp;LEN(G37))),1))&gt;255))&gt;0,"全角文字使用不可",""))</f>
        <v>-</v>
      </c>
    </row>
    <row r="38" spans="1:24" ht="21.95" customHeight="1">
      <c r="A38" s="20"/>
      <c r="B38" s="536"/>
      <c r="C38" s="536"/>
      <c r="D38" s="536"/>
      <c r="E38" s="537"/>
      <c r="F38" s="20"/>
      <c r="G38" s="530"/>
      <c r="H38" s="530"/>
      <c r="I38" s="530"/>
      <c r="J38" s="530"/>
      <c r="K38" s="530"/>
      <c r="L38" s="530"/>
      <c r="M38" s="530"/>
      <c r="N38" s="530"/>
      <c r="O38" s="531"/>
      <c r="U38" s="411" t="str" cm="1">
        <f t="array" aca="1" ref="U38" ca="1">IF(B38="","-",IF(SUMPRODUCT(--(_xlfn.UNICODE(MID(B38,ROW(INDIRECT("1:"&amp;LEN(B38))),1))&gt;255))&gt;0,"全角文字使用不可",""))</f>
        <v>-</v>
      </c>
      <c r="V38" s="398" t="str" cm="1">
        <f t="array" aca="1" ref="V38" ca="1">IF(G38="","-",IF(SUMPRODUCT(--(_xlfn.UNICODE(MID(G38,ROW(INDIRECT("1:"&amp;LEN(G38))),1))&gt;255))&gt;0,"全角文字使用不可",""))</f>
        <v>-</v>
      </c>
    </row>
    <row r="39" spans="1:24" ht="21.95" customHeight="1">
      <c r="A39" s="20"/>
      <c r="B39" s="536"/>
      <c r="C39" s="536"/>
      <c r="D39" s="536"/>
      <c r="E39" s="537"/>
      <c r="F39" s="20"/>
      <c r="G39" s="530"/>
      <c r="H39" s="530"/>
      <c r="I39" s="530"/>
      <c r="J39" s="530"/>
      <c r="K39" s="530"/>
      <c r="L39" s="530"/>
      <c r="M39" s="530"/>
      <c r="N39" s="530"/>
      <c r="O39" s="531"/>
      <c r="U39" s="411" t="str" cm="1">
        <f t="array" aca="1" ref="U39" ca="1">IF(B39="","-",IF(SUMPRODUCT(--(_xlfn.UNICODE(MID(B39,ROW(INDIRECT("1:"&amp;LEN(B39))),1))&gt;255))&gt;0,"全角文字使用不可",""))</f>
        <v>-</v>
      </c>
      <c r="V39" s="398" t="str" cm="1">
        <f t="array" aca="1" ref="V39" ca="1">IF(G39="","-",IF(SUMPRODUCT(--(_xlfn.UNICODE(MID(G39,ROW(INDIRECT("1:"&amp;LEN(G39))),1))&gt;255))&gt;0,"全角文字使用不可",""))</f>
        <v>-</v>
      </c>
    </row>
    <row r="40" spans="1:24" ht="21.95" customHeight="1">
      <c r="A40" s="20"/>
      <c r="B40" s="536"/>
      <c r="C40" s="536"/>
      <c r="D40" s="536"/>
      <c r="E40" s="537"/>
      <c r="F40" s="20"/>
      <c r="G40" s="530"/>
      <c r="H40" s="530"/>
      <c r="I40" s="530"/>
      <c r="J40" s="530"/>
      <c r="K40" s="530"/>
      <c r="L40" s="530"/>
      <c r="M40" s="530"/>
      <c r="N40" s="530"/>
      <c r="O40" s="531"/>
      <c r="U40" s="411" t="str" cm="1">
        <f t="array" aca="1" ref="U40" ca="1">IF(B40="","-",IF(SUMPRODUCT(--(_xlfn.UNICODE(MID(B40,ROW(INDIRECT("1:"&amp;LEN(B40))),1))&gt;255))&gt;0,"全角文字使用不可",""))</f>
        <v>-</v>
      </c>
      <c r="V40" s="398" t="str" cm="1">
        <f t="array" aca="1" ref="V40" ca="1">IF(G40="","-",IF(SUMPRODUCT(--(_xlfn.UNICODE(MID(G40,ROW(INDIRECT("1:"&amp;LEN(G40))),1))&gt;255))&gt;0,"全角文字使用不可",""))</f>
        <v>-</v>
      </c>
    </row>
    <row r="41" spans="1:24" ht="21.95" customHeight="1">
      <c r="A41" s="20"/>
      <c r="B41" s="536"/>
      <c r="C41" s="536"/>
      <c r="D41" s="536"/>
      <c r="E41" s="537"/>
      <c r="F41" s="20"/>
      <c r="G41" s="530"/>
      <c r="H41" s="530"/>
      <c r="I41" s="530"/>
      <c r="J41" s="530"/>
      <c r="K41" s="530"/>
      <c r="L41" s="530"/>
      <c r="M41" s="530"/>
      <c r="N41" s="530"/>
      <c r="O41" s="531"/>
      <c r="P41" s="124"/>
      <c r="U41" s="411" t="str" cm="1">
        <f t="array" aca="1" ref="U41" ca="1">IF(B41="","-",IF(SUMPRODUCT(--(_xlfn.UNICODE(MID(B41,ROW(INDIRECT("1:"&amp;LEN(B41))),1))&gt;255))&gt;0,"全角文字使用不可",""))</f>
        <v>-</v>
      </c>
      <c r="V41" s="398" t="str" cm="1">
        <f t="array" aca="1" ref="V41" ca="1">IF(G41="","-",IF(SUMPRODUCT(--(_xlfn.UNICODE(MID(G41,ROW(INDIRECT("1:"&amp;LEN(G41))),1))&gt;255))&gt;0,"全角文字使用不可",""))</f>
        <v>-</v>
      </c>
    </row>
    <row r="42" spans="1:24" ht="21.95" customHeight="1">
      <c r="A42" s="20"/>
      <c r="B42" s="536"/>
      <c r="C42" s="536"/>
      <c r="D42" s="536"/>
      <c r="E42" s="537"/>
      <c r="F42" s="20"/>
      <c r="G42" s="530"/>
      <c r="H42" s="530"/>
      <c r="I42" s="530"/>
      <c r="J42" s="530"/>
      <c r="K42" s="530"/>
      <c r="L42" s="530"/>
      <c r="M42" s="530"/>
      <c r="N42" s="530"/>
      <c r="O42" s="531"/>
      <c r="U42" s="411" t="str" cm="1">
        <f t="array" aca="1" ref="U42" ca="1">IF(B42="","-",IF(SUMPRODUCT(--(_xlfn.UNICODE(MID(B42,ROW(INDIRECT("1:"&amp;LEN(B42))),1))&gt;255))&gt;0,"全角文字使用不可",""))</f>
        <v>-</v>
      </c>
      <c r="V42" s="398" t="str" cm="1">
        <f t="array" aca="1" ref="V42" ca="1">IF(G42="","-",IF(SUMPRODUCT(--(_xlfn.UNICODE(MID(G42,ROW(INDIRECT("1:"&amp;LEN(G42))),1))&gt;255))&gt;0,"全角文字使用不可",""))</f>
        <v>-</v>
      </c>
    </row>
    <row r="43" spans="1:24" ht="21.95" customHeight="1">
      <c r="A43" s="20"/>
      <c r="B43" s="536"/>
      <c r="C43" s="536"/>
      <c r="D43" s="536"/>
      <c r="E43" s="537"/>
      <c r="F43" s="20"/>
      <c r="G43" s="530"/>
      <c r="H43" s="530"/>
      <c r="I43" s="530"/>
      <c r="J43" s="530"/>
      <c r="K43" s="530"/>
      <c r="L43" s="530"/>
      <c r="M43" s="530"/>
      <c r="N43" s="530"/>
      <c r="O43" s="531"/>
      <c r="U43" s="411" t="str" cm="1">
        <f t="array" aca="1" ref="U43" ca="1">IF(B43="","-",IF(SUMPRODUCT(--(_xlfn.UNICODE(MID(B43,ROW(INDIRECT("1:"&amp;LEN(B43))),1))&gt;255))&gt;0,"全角文字使用不可",""))</f>
        <v>-</v>
      </c>
      <c r="V43" s="398" t="str" cm="1">
        <f t="array" aca="1" ref="V43" ca="1">IF(G43="","-",IF(SUMPRODUCT(--(_xlfn.UNICODE(MID(G43,ROW(INDIRECT("1:"&amp;LEN(G43))),1))&gt;255))&gt;0,"全角文字使用不可",""))</f>
        <v>-</v>
      </c>
    </row>
    <row r="44" spans="1:24" ht="21.95" customHeight="1">
      <c r="A44" s="24"/>
      <c r="B44" s="563"/>
      <c r="C44" s="563"/>
      <c r="D44" s="563"/>
      <c r="E44" s="564"/>
      <c r="F44" s="24"/>
      <c r="G44" s="561"/>
      <c r="H44" s="561"/>
      <c r="I44" s="561"/>
      <c r="J44" s="561"/>
      <c r="K44" s="561"/>
      <c r="L44" s="561"/>
      <c r="M44" s="561"/>
      <c r="N44" s="561"/>
      <c r="O44" s="562"/>
      <c r="U44" s="411" t="str" cm="1">
        <f t="array" aca="1" ref="U44" ca="1">IF(B44="","-",IF(SUMPRODUCT(--(_xlfn.UNICODE(MID(B44,ROW(INDIRECT("1:"&amp;LEN(B44))),1))&gt;255))&gt;0,"全角文字使用不可",""))</f>
        <v>-</v>
      </c>
      <c r="V44" s="398" t="str" cm="1">
        <f t="array" aca="1" ref="V44" ca="1">IF(G44="","-",IF(SUMPRODUCT(--(_xlfn.UNICODE(MID(G44,ROW(INDIRECT("1:"&amp;LEN(G44))),1))&gt;255))&gt;0,"全角文字使用不可",""))</f>
        <v>-</v>
      </c>
    </row>
    <row r="45" spans="1:24" ht="30" customHeight="1">
      <c r="A45" s="125"/>
      <c r="B45" s="126" t="s">
        <v>331</v>
      </c>
      <c r="C45" s="127"/>
      <c r="D45" s="128" t="s">
        <v>327</v>
      </c>
      <c r="E45" s="461"/>
      <c r="F45" s="462"/>
      <c r="G45" s="130" t="s">
        <v>349</v>
      </c>
      <c r="H45" s="131" t="s">
        <v>350</v>
      </c>
      <c r="I45" s="134"/>
      <c r="J45" s="559" t="s">
        <v>351</v>
      </c>
      <c r="K45" s="560"/>
      <c r="L45" s="133" t="s">
        <v>402</v>
      </c>
      <c r="M45" s="134"/>
      <c r="N45" s="134"/>
      <c r="O45" s="132"/>
      <c r="T45" s="135"/>
      <c r="U45" s="399"/>
      <c r="V45" s="400"/>
    </row>
    <row r="46" spans="1:24" ht="30" customHeight="1">
      <c r="A46" s="25"/>
      <c r="B46" s="136" t="str">
        <f>"20FT x "&amp;COUNTIFS($D$58:$D$108,"22")</f>
        <v>20FT x 0</v>
      </c>
      <c r="C46" s="136" t="str">
        <f>"40FT x "&amp;COUNTIFS($D58:E$108,"42")+COUNTIFS($D5:E$108,"45")</f>
        <v>40FT x 0</v>
      </c>
      <c r="D46" s="554" t="s">
        <v>339</v>
      </c>
      <c r="E46" s="555"/>
      <c r="F46" s="460"/>
      <c r="G46" s="181" t="s">
        <v>500</v>
      </c>
      <c r="H46" s="540" t="s">
        <v>500</v>
      </c>
      <c r="I46" s="541"/>
      <c r="J46" s="460"/>
      <c r="K46" s="182" t="s">
        <v>500</v>
      </c>
      <c r="L46" s="556"/>
      <c r="M46" s="557"/>
      <c r="N46" s="557"/>
      <c r="O46" s="558"/>
      <c r="T46" s="137"/>
      <c r="U46" s="401"/>
      <c r="V46" s="398" t="str" cm="1">
        <f t="array" aca="1" ref="V46" ca="1">IF(L46="","-",IF(SUMPRODUCT(--(_xlfn.UNICODE(MID(L46,ROW(INDIRECT("1:"&amp;LEN(L46))),1))&gt;255))&gt;0,"全角文字使用不可",""))</f>
        <v>-</v>
      </c>
      <c r="X46" s="138"/>
    </row>
    <row r="47" spans="1:24" ht="42.95" customHeight="1">
      <c r="A47" s="139"/>
      <c r="B47" s="140" t="s">
        <v>328</v>
      </c>
      <c r="C47" s="15"/>
      <c r="D47" s="15"/>
      <c r="E47" s="16"/>
      <c r="F47" s="16"/>
      <c r="G47" s="15"/>
      <c r="H47" s="16"/>
      <c r="I47" s="15"/>
      <c r="J47" s="16"/>
      <c r="K47" s="16"/>
      <c r="L47" s="16"/>
      <c r="M47" s="16"/>
      <c r="N47" s="16"/>
      <c r="O47" s="17"/>
      <c r="Q47" s="62" t="str">
        <f ca="1">IF(COUNTIF(U5:V46, "全角文字使用不可") &gt; 0, "全角文字は使用できません", "")</f>
        <v/>
      </c>
    </row>
    <row r="48" spans="1:24" ht="20.25" customHeight="1">
      <c r="A48" s="57"/>
      <c r="B48" s="471"/>
      <c r="C48" s="234"/>
      <c r="D48" s="234"/>
      <c r="E48" s="300"/>
      <c r="F48" s="472"/>
      <c r="G48" s="473"/>
      <c r="H48" s="474"/>
      <c r="I48" s="491" t="s">
        <v>662</v>
      </c>
      <c r="J48" s="492"/>
      <c r="K48" s="492"/>
      <c r="L48" s="493" t="s">
        <v>654</v>
      </c>
      <c r="M48" s="488" t="s">
        <v>319</v>
      </c>
      <c r="N48" s="489"/>
      <c r="O48" s="490" t="str">
        <f>IF(LEFT($G$46,5)="BERTH","S/O No",IF(LEFT($G$46,2)="FI","S/O No.","D/R No."))</f>
        <v>D/R No.</v>
      </c>
    </row>
    <row r="49" spans="1:20" ht="27.75" customHeight="1">
      <c r="A49" s="85"/>
      <c r="B49" s="487" t="s">
        <v>661</v>
      </c>
      <c r="C49" s="476"/>
      <c r="D49" s="372"/>
      <c r="E49" s="372"/>
      <c r="F49" s="477"/>
      <c r="G49" s="478"/>
      <c r="H49" s="479"/>
      <c r="I49" s="468"/>
      <c r="J49" s="475" t="s">
        <v>653</v>
      </c>
      <c r="K49" s="469"/>
      <c r="L49" s="470"/>
      <c r="M49" s="538"/>
      <c r="N49" s="539"/>
      <c r="O49" s="26"/>
      <c r="Q49" s="204" t="s">
        <v>655</v>
      </c>
      <c r="R49" s="458" t="str">
        <f>$I$49&amp;$K$49</f>
        <v/>
      </c>
    </row>
    <row r="50" spans="1:20" ht="20.100000000000001" customHeight="1">
      <c r="A50" s="85"/>
      <c r="B50" s="467" t="s">
        <v>660</v>
      </c>
      <c r="C50" s="480"/>
      <c r="D50" s="480"/>
      <c r="E50" s="480"/>
      <c r="F50" s="379"/>
      <c r="G50" s="62"/>
      <c r="H50" s="379"/>
      <c r="I50" s="311"/>
      <c r="J50" s="311"/>
      <c r="K50" s="299"/>
      <c r="L50" s="299"/>
      <c r="M50" s="463"/>
      <c r="N50" s="463"/>
      <c r="O50" s="464"/>
      <c r="Q50" s="204" t="s">
        <v>656</v>
      </c>
      <c r="R50" s="459" t="str">
        <f>$I$49&amp;$K$49&amp;$L$49</f>
        <v/>
      </c>
    </row>
    <row r="51" spans="1:20" ht="20.100000000000001" customHeight="1">
      <c r="A51" s="315"/>
      <c r="B51" s="467"/>
      <c r="C51" s="467" t="s">
        <v>658</v>
      </c>
      <c r="D51" s="375"/>
      <c r="E51" s="375"/>
      <c r="F51" s="375"/>
      <c r="G51" s="465"/>
      <c r="H51" s="375"/>
      <c r="I51" s="375"/>
      <c r="J51" s="375"/>
      <c r="K51" s="375"/>
      <c r="L51" s="465"/>
      <c r="O51" s="314"/>
      <c r="Q51" s="204" t="s">
        <v>390</v>
      </c>
      <c r="R51" s="208">
        <v>1</v>
      </c>
    </row>
    <row r="52" spans="1:20" ht="20.100000000000001" customHeight="1">
      <c r="A52" s="305"/>
      <c r="B52" s="467" t="s">
        <v>659</v>
      </c>
      <c r="C52" s="307"/>
      <c r="D52" s="307"/>
      <c r="E52" s="307"/>
      <c r="F52" s="307"/>
      <c r="G52" s="307"/>
      <c r="H52" s="466"/>
      <c r="I52" s="307"/>
      <c r="J52" s="307"/>
      <c r="K52" s="307"/>
      <c r="L52" s="307"/>
      <c r="M52" s="307"/>
      <c r="N52" s="307"/>
      <c r="O52" s="308"/>
      <c r="Q52" s="204" t="s">
        <v>323</v>
      </c>
      <c r="R52" s="208">
        <v>1</v>
      </c>
    </row>
    <row r="53" spans="1:20" ht="20.100000000000001" customHeight="1">
      <c r="A53" s="141"/>
      <c r="B53" s="142" t="s">
        <v>657</v>
      </c>
      <c r="C53" s="145"/>
      <c r="D53" s="145"/>
      <c r="E53" s="456"/>
      <c r="F53" s="142" t="s">
        <v>10</v>
      </c>
      <c r="G53" s="452"/>
      <c r="H53" s="455" t="s">
        <v>652</v>
      </c>
      <c r="I53" s="452"/>
      <c r="J53" s="452"/>
      <c r="K53" s="142"/>
      <c r="L53" s="455" t="s">
        <v>16</v>
      </c>
      <c r="M53" s="453"/>
      <c r="N53" s="453"/>
      <c r="O53" s="454"/>
      <c r="Q53" s="204" t="s">
        <v>322</v>
      </c>
      <c r="R53" s="208" t="b">
        <v>0</v>
      </c>
    </row>
    <row r="54" spans="1:20" ht="21.95" customHeight="1">
      <c r="A54" s="457"/>
      <c r="B54" s="522"/>
      <c r="C54" s="523"/>
      <c r="D54" s="523"/>
      <c r="E54" s="524"/>
      <c r="F54" s="523"/>
      <c r="G54" s="525"/>
      <c r="H54" s="526"/>
      <c r="I54" s="523"/>
      <c r="J54" s="523"/>
      <c r="K54" s="524"/>
      <c r="L54" s="527"/>
      <c r="M54" s="528"/>
      <c r="N54" s="528"/>
      <c r="O54" s="529"/>
      <c r="Q54" s="205" t="s">
        <v>321</v>
      </c>
      <c r="R54" s="208">
        <f>SUM(F58:F107)</f>
        <v>0</v>
      </c>
    </row>
    <row r="55" spans="1:20" ht="21" customHeight="1">
      <c r="A55" s="146"/>
      <c r="B55" s="147" t="s">
        <v>13</v>
      </c>
      <c r="C55" s="60"/>
      <c r="D55" s="60"/>
      <c r="E55" s="60"/>
      <c r="F55" s="60"/>
      <c r="G55" s="60"/>
      <c r="H55" s="60"/>
      <c r="I55" s="60"/>
      <c r="J55" s="60"/>
      <c r="K55" s="60"/>
      <c r="L55" s="60"/>
      <c r="M55" s="60"/>
      <c r="N55" s="60"/>
      <c r="O55" s="148"/>
      <c r="P55" s="85"/>
      <c r="Q55" s="205" t="s">
        <v>479</v>
      </c>
      <c r="R55" s="156" t="str" cm="1">
        <f t="array" ref="R55">IF(SUMPRODUCT((T58:T107&lt;&gt;"")/COUNTIF(T58:T107,T58:T107&amp;""))=1,T58,"PK")</f>
        <v>PK</v>
      </c>
    </row>
    <row r="56" spans="1:20" ht="19.5" customHeight="1">
      <c r="B56" s="150" t="s">
        <v>8</v>
      </c>
      <c r="C56" s="151" t="s">
        <v>0</v>
      </c>
      <c r="D56" s="170" t="s">
        <v>1</v>
      </c>
      <c r="E56" s="170" t="s">
        <v>458</v>
      </c>
      <c r="F56" s="169" t="s">
        <v>352</v>
      </c>
      <c r="G56" s="171"/>
      <c r="H56" s="170" t="s">
        <v>2</v>
      </c>
      <c r="I56" s="173" t="s">
        <v>12</v>
      </c>
      <c r="J56" s="172" t="s">
        <v>14</v>
      </c>
      <c r="K56" s="151" t="s">
        <v>309</v>
      </c>
      <c r="L56" s="151" t="s">
        <v>310</v>
      </c>
      <c r="M56" s="151" t="s">
        <v>15</v>
      </c>
      <c r="N56" s="152" t="s">
        <v>330</v>
      </c>
      <c r="O56" s="153" t="s">
        <v>16</v>
      </c>
      <c r="P56" s="85"/>
    </row>
    <row r="57" spans="1:20" s="74" customFormat="1" ht="19.5" customHeight="1">
      <c r="A57" s="154"/>
      <c r="B57" s="409" t="s">
        <v>510</v>
      </c>
      <c r="C57" s="410" t="s">
        <v>638</v>
      </c>
      <c r="D57" s="407">
        <v>22</v>
      </c>
      <c r="E57" s="407" t="s">
        <v>338</v>
      </c>
      <c r="F57" s="422" t="s">
        <v>315</v>
      </c>
      <c r="G57" s="423" t="s">
        <v>459</v>
      </c>
      <c r="H57" s="410" t="s">
        <v>527</v>
      </c>
      <c r="I57" s="410" t="s">
        <v>316</v>
      </c>
      <c r="J57" s="410" t="s">
        <v>314</v>
      </c>
      <c r="K57" s="410" t="s">
        <v>314</v>
      </c>
      <c r="L57" s="410" t="s">
        <v>314</v>
      </c>
      <c r="M57" s="410" t="s">
        <v>313</v>
      </c>
      <c r="N57" s="422" t="s">
        <v>332</v>
      </c>
      <c r="O57" s="408" t="s">
        <v>317</v>
      </c>
      <c r="P57" s="155" t="s">
        <v>462</v>
      </c>
      <c r="Q57" s="206" t="str" cm="1">
        <f t="array" ref="Q57:R57">SETTING!BD2:BE2</f>
        <v>Check Digit</v>
      </c>
      <c r="R57" s="206" t="str">
        <v>Diff Check</v>
      </c>
      <c r="T57" s="207" t="s">
        <v>307</v>
      </c>
    </row>
    <row r="58" spans="1:20" ht="21.95" customHeight="1">
      <c r="A58" s="13"/>
      <c r="B58" s="183"/>
      <c r="C58" s="184"/>
      <c r="D58" s="185"/>
      <c r="E58" s="185"/>
      <c r="F58" s="446"/>
      <c r="G58" s="160"/>
      <c r="H58" s="444"/>
      <c r="I58" s="27"/>
      <c r="J58" s="191"/>
      <c r="K58" s="192"/>
      <c r="L58" s="193"/>
      <c r="M58" s="194"/>
      <c r="N58" s="185"/>
      <c r="O58" s="448"/>
      <c r="P58" s="85">
        <v>1</v>
      </c>
      <c r="Q58" s="156" t="str" cm="1">
        <f t="array" ref="Q58:R58">SETTING!BD3:BE3</f>
        <v/>
      </c>
      <c r="R58" s="156" t="str">
        <v/>
      </c>
      <c r="T58" s="157" t="str">
        <f>IF(G58="","",INDEX(SETTING!$B$3:$C$147,MATCH(G58,SETTING!$B$3:$B$147,0),2))</f>
        <v/>
      </c>
    </row>
    <row r="59" spans="1:20" ht="21.95" customHeight="1">
      <c r="A59" s="14"/>
      <c r="B59" s="186"/>
      <c r="C59" s="187"/>
      <c r="D59" s="188"/>
      <c r="E59" s="188"/>
      <c r="F59" s="447"/>
      <c r="G59" s="189"/>
      <c r="H59" s="445"/>
      <c r="I59" s="190"/>
      <c r="J59" s="195"/>
      <c r="K59" s="196"/>
      <c r="L59" s="197"/>
      <c r="M59" s="198"/>
      <c r="N59" s="188"/>
      <c r="O59" s="449"/>
      <c r="P59" s="85">
        <v>2</v>
      </c>
      <c r="Q59" s="156" t="str" cm="1">
        <f t="array" ref="Q59:R59">SETTING!BD4:BE4</f>
        <v/>
      </c>
      <c r="R59" s="156" t="str">
        <v/>
      </c>
      <c r="T59" s="157" t="str">
        <f>IF(G59="","",INDEX(SETTING!$B$3:$C$147,MATCH(G59,SETTING!$B$3:$B$147,0),2))</f>
        <v/>
      </c>
    </row>
    <row r="60" spans="1:20" ht="21.95" customHeight="1">
      <c r="A60" s="14"/>
      <c r="B60" s="186"/>
      <c r="C60" s="187"/>
      <c r="D60" s="188"/>
      <c r="E60" s="188"/>
      <c r="F60" s="447"/>
      <c r="G60" s="189"/>
      <c r="H60" s="445"/>
      <c r="I60" s="190"/>
      <c r="J60" s="195"/>
      <c r="K60" s="196"/>
      <c r="L60" s="197"/>
      <c r="M60" s="198"/>
      <c r="N60" s="188"/>
      <c r="O60" s="449"/>
      <c r="P60" s="85">
        <v>3</v>
      </c>
      <c r="Q60" s="156" t="str" cm="1">
        <f t="array" ref="Q60:R60">SETTING!BD5:BE5</f>
        <v/>
      </c>
      <c r="R60" s="156" t="str">
        <v/>
      </c>
      <c r="T60" s="157" t="str">
        <f>IF(G60="","",INDEX(SETTING!$B$3:$C$147,MATCH(G60,SETTING!$B$3:$B$147,0),2))</f>
        <v/>
      </c>
    </row>
    <row r="61" spans="1:20" ht="21.95" customHeight="1">
      <c r="A61" s="14"/>
      <c r="B61" s="186"/>
      <c r="C61" s="187"/>
      <c r="D61" s="188"/>
      <c r="E61" s="188"/>
      <c r="F61" s="447"/>
      <c r="G61" s="189"/>
      <c r="H61" s="445"/>
      <c r="I61" s="190"/>
      <c r="J61" s="195"/>
      <c r="K61" s="196"/>
      <c r="L61" s="197"/>
      <c r="M61" s="198"/>
      <c r="N61" s="188"/>
      <c r="O61" s="449"/>
      <c r="P61" s="85">
        <v>4</v>
      </c>
      <c r="Q61" s="156" t="str" cm="1">
        <f t="array" ref="Q61:R61">SETTING!BD6:BE6</f>
        <v/>
      </c>
      <c r="R61" s="156" t="str">
        <v/>
      </c>
      <c r="T61" s="157" t="str">
        <f>IF(G61="","",INDEX(SETTING!$B$3:$C$147,MATCH(G61,SETTING!$B$3:$B$147,0),2))</f>
        <v/>
      </c>
    </row>
    <row r="62" spans="1:20" ht="21.95" customHeight="1">
      <c r="A62" s="14"/>
      <c r="B62" s="186"/>
      <c r="C62" s="187"/>
      <c r="D62" s="188"/>
      <c r="E62" s="188"/>
      <c r="F62" s="447"/>
      <c r="G62" s="189"/>
      <c r="H62" s="445"/>
      <c r="I62" s="190"/>
      <c r="J62" s="195"/>
      <c r="K62" s="196"/>
      <c r="L62" s="197"/>
      <c r="M62" s="198"/>
      <c r="N62" s="188"/>
      <c r="O62" s="449"/>
      <c r="P62" s="85">
        <v>5</v>
      </c>
      <c r="Q62" s="156" t="str" cm="1">
        <f t="array" ref="Q62:R62">SETTING!BD7:BE7</f>
        <v/>
      </c>
      <c r="R62" s="156" t="str">
        <v/>
      </c>
      <c r="T62" s="157" t="str">
        <f>IF(G62="","",INDEX(SETTING!$B$3:$C$147,MATCH(G62,SETTING!$B$3:$B$147,0),2))</f>
        <v/>
      </c>
    </row>
    <row r="63" spans="1:20" ht="21.95" customHeight="1">
      <c r="A63" s="14"/>
      <c r="B63" s="186"/>
      <c r="C63" s="187"/>
      <c r="D63" s="188"/>
      <c r="E63" s="188"/>
      <c r="F63" s="447"/>
      <c r="G63" s="189"/>
      <c r="H63" s="445"/>
      <c r="I63" s="190"/>
      <c r="J63" s="195"/>
      <c r="K63" s="196"/>
      <c r="L63" s="197"/>
      <c r="M63" s="198"/>
      <c r="N63" s="188"/>
      <c r="O63" s="449"/>
      <c r="P63" s="85">
        <v>6</v>
      </c>
      <c r="Q63" s="156" t="str" cm="1">
        <f t="array" ref="Q63:R63">SETTING!BD8:BE8</f>
        <v/>
      </c>
      <c r="R63" s="156" t="str">
        <v/>
      </c>
      <c r="T63" s="157" t="str">
        <f>IF(G63="","",INDEX(SETTING!$B$3:$C$147,MATCH(G63,SETTING!$B$3:$B$147,0),2))</f>
        <v/>
      </c>
    </row>
    <row r="64" spans="1:20" ht="21.95" customHeight="1">
      <c r="A64" s="14"/>
      <c r="B64" s="186"/>
      <c r="C64" s="187"/>
      <c r="D64" s="188"/>
      <c r="E64" s="188"/>
      <c r="F64" s="447"/>
      <c r="G64" s="189"/>
      <c r="H64" s="445"/>
      <c r="I64" s="190"/>
      <c r="J64" s="195"/>
      <c r="K64" s="196"/>
      <c r="L64" s="197"/>
      <c r="M64" s="198"/>
      <c r="N64" s="188"/>
      <c r="O64" s="449"/>
      <c r="P64" s="85">
        <v>7</v>
      </c>
      <c r="Q64" s="156" t="str" cm="1">
        <f t="array" ref="Q64:R64">SETTING!BD9:BE9</f>
        <v/>
      </c>
      <c r="R64" s="156" t="str">
        <v/>
      </c>
      <c r="T64" s="157" t="str">
        <f>IF(G64="","",INDEX(SETTING!$B$3:$C$147,MATCH(G64,SETTING!$B$3:$B$147,0),2))</f>
        <v/>
      </c>
    </row>
    <row r="65" spans="1:20" ht="21.95" customHeight="1">
      <c r="A65" s="14"/>
      <c r="B65" s="186"/>
      <c r="C65" s="187"/>
      <c r="D65" s="188"/>
      <c r="E65" s="188"/>
      <c r="F65" s="447"/>
      <c r="G65" s="189"/>
      <c r="H65" s="445"/>
      <c r="I65" s="190"/>
      <c r="J65" s="195"/>
      <c r="K65" s="196"/>
      <c r="L65" s="197"/>
      <c r="M65" s="198"/>
      <c r="N65" s="188"/>
      <c r="O65" s="449"/>
      <c r="P65" s="85">
        <v>8</v>
      </c>
      <c r="Q65" s="156" t="str" cm="1">
        <f t="array" ref="Q65:R65">SETTING!BD10:BE10</f>
        <v/>
      </c>
      <c r="R65" s="156" t="str">
        <v/>
      </c>
      <c r="T65" s="157" t="str">
        <f>IF(G65="","",INDEX(SETTING!$B$3:$C$147,MATCH(G65,SETTING!$B$3:$B$147,0),2))</f>
        <v/>
      </c>
    </row>
    <row r="66" spans="1:20" ht="21.95" customHeight="1">
      <c r="A66" s="14"/>
      <c r="B66" s="186"/>
      <c r="C66" s="187"/>
      <c r="D66" s="188"/>
      <c r="E66" s="188"/>
      <c r="F66" s="447"/>
      <c r="G66" s="189"/>
      <c r="H66" s="445"/>
      <c r="I66" s="190"/>
      <c r="J66" s="195"/>
      <c r="K66" s="196"/>
      <c r="L66" s="197"/>
      <c r="M66" s="198"/>
      <c r="N66" s="188"/>
      <c r="O66" s="449"/>
      <c r="P66" s="85">
        <v>9</v>
      </c>
      <c r="Q66" s="156" t="str" cm="1">
        <f t="array" ref="Q66:R66">SETTING!BD11:BE11</f>
        <v/>
      </c>
      <c r="R66" s="156" t="str">
        <v/>
      </c>
      <c r="T66" s="157" t="str">
        <f>IF(G66="","",INDEX(SETTING!$B$3:$C$147,MATCH(G66,SETTING!$B$3:$B$147,0),2))</f>
        <v/>
      </c>
    </row>
    <row r="67" spans="1:20" ht="21.95" customHeight="1">
      <c r="A67" s="14"/>
      <c r="B67" s="186"/>
      <c r="C67" s="187"/>
      <c r="D67" s="188"/>
      <c r="E67" s="188"/>
      <c r="F67" s="447"/>
      <c r="G67" s="189"/>
      <c r="H67" s="445"/>
      <c r="I67" s="190"/>
      <c r="J67" s="195"/>
      <c r="K67" s="196"/>
      <c r="L67" s="197"/>
      <c r="M67" s="198"/>
      <c r="N67" s="188"/>
      <c r="O67" s="449"/>
      <c r="P67" s="85">
        <v>10</v>
      </c>
      <c r="Q67" s="156" t="str" cm="1">
        <f t="array" ref="Q67:R67">SETTING!BD12:BE12</f>
        <v/>
      </c>
      <c r="R67" s="156" t="str">
        <v/>
      </c>
      <c r="T67" s="157" t="str">
        <f>IF(G67="","",INDEX(SETTING!$B$3:$C$147,MATCH(G67,SETTING!$B$3:$B$147,0),2))</f>
        <v/>
      </c>
    </row>
    <row r="68" spans="1:20" ht="21.95" customHeight="1">
      <c r="A68" s="14"/>
      <c r="B68" s="186"/>
      <c r="C68" s="187"/>
      <c r="D68" s="188"/>
      <c r="E68" s="188"/>
      <c r="F68" s="447"/>
      <c r="G68" s="189"/>
      <c r="H68" s="445"/>
      <c r="I68" s="190"/>
      <c r="J68" s="195"/>
      <c r="K68" s="196"/>
      <c r="L68" s="197"/>
      <c r="M68" s="198"/>
      <c r="N68" s="188"/>
      <c r="O68" s="449"/>
      <c r="P68" s="85">
        <v>11</v>
      </c>
      <c r="Q68" s="156" t="str" cm="1">
        <f t="array" ref="Q68:R68">SETTING!BD13:BE13</f>
        <v/>
      </c>
      <c r="R68" s="156" t="str">
        <v/>
      </c>
      <c r="T68" s="157" t="str">
        <f>IF(G68="","",INDEX(SETTING!$B$3:$C$147,MATCH(G68,SETTING!$B$3:$B$147,0),2))</f>
        <v/>
      </c>
    </row>
    <row r="69" spans="1:20" ht="21.95" customHeight="1">
      <c r="A69" s="14"/>
      <c r="B69" s="186"/>
      <c r="C69" s="187"/>
      <c r="D69" s="188"/>
      <c r="E69" s="188"/>
      <c r="F69" s="447"/>
      <c r="G69" s="189"/>
      <c r="H69" s="445"/>
      <c r="I69" s="190"/>
      <c r="J69" s="195"/>
      <c r="K69" s="196"/>
      <c r="L69" s="197"/>
      <c r="M69" s="198"/>
      <c r="N69" s="188"/>
      <c r="O69" s="449"/>
      <c r="P69" s="85">
        <v>12</v>
      </c>
      <c r="Q69" s="156" t="str" cm="1">
        <f t="array" ref="Q69:R69">SETTING!BD14:BE14</f>
        <v/>
      </c>
      <c r="R69" s="156" t="str">
        <v/>
      </c>
      <c r="T69" s="157" t="str">
        <f>IF(G69="","",INDEX(SETTING!$B$3:$C$147,MATCH(G69,SETTING!$B$3:$B$147,0),2))</f>
        <v/>
      </c>
    </row>
    <row r="70" spans="1:20" ht="21.95" customHeight="1">
      <c r="A70" s="14"/>
      <c r="B70" s="186"/>
      <c r="C70" s="187"/>
      <c r="D70" s="188"/>
      <c r="E70" s="188"/>
      <c r="F70" s="447"/>
      <c r="G70" s="189"/>
      <c r="H70" s="445"/>
      <c r="I70" s="190"/>
      <c r="J70" s="195"/>
      <c r="K70" s="196"/>
      <c r="L70" s="197"/>
      <c r="M70" s="198"/>
      <c r="N70" s="188"/>
      <c r="O70" s="449"/>
      <c r="P70" s="85">
        <v>13</v>
      </c>
      <c r="Q70" s="156" t="str" cm="1">
        <f t="array" ref="Q70:R70">SETTING!BD15:BE15</f>
        <v/>
      </c>
      <c r="R70" s="156" t="str">
        <v/>
      </c>
      <c r="T70" s="157" t="str">
        <f>IF(G70="","",INDEX(SETTING!$B$3:$C$147,MATCH(G70,SETTING!$B$3:$B$147,0),2))</f>
        <v/>
      </c>
    </row>
    <row r="71" spans="1:20" ht="21.95" customHeight="1">
      <c r="A71" s="14"/>
      <c r="B71" s="186"/>
      <c r="C71" s="187"/>
      <c r="D71" s="188"/>
      <c r="E71" s="188"/>
      <c r="F71" s="447"/>
      <c r="G71" s="189"/>
      <c r="H71" s="445"/>
      <c r="I71" s="190"/>
      <c r="J71" s="195"/>
      <c r="K71" s="196"/>
      <c r="L71" s="197"/>
      <c r="M71" s="198"/>
      <c r="N71" s="188"/>
      <c r="O71" s="449"/>
      <c r="P71" s="85">
        <v>14</v>
      </c>
      <c r="Q71" s="156" t="str" cm="1">
        <f t="array" ref="Q71:R71">SETTING!BD16:BE16</f>
        <v/>
      </c>
      <c r="R71" s="156" t="str">
        <v/>
      </c>
      <c r="T71" s="157" t="str">
        <f>IF(G71="","",INDEX(SETTING!$B$3:$C$147,MATCH(G71,SETTING!$B$3:$B$147,0),2))</f>
        <v/>
      </c>
    </row>
    <row r="72" spans="1:20" ht="21.95" customHeight="1">
      <c r="A72" s="14"/>
      <c r="B72" s="186"/>
      <c r="C72" s="187"/>
      <c r="D72" s="188"/>
      <c r="E72" s="188"/>
      <c r="F72" s="447"/>
      <c r="G72" s="189"/>
      <c r="H72" s="445"/>
      <c r="I72" s="190"/>
      <c r="J72" s="195"/>
      <c r="K72" s="196"/>
      <c r="L72" s="197"/>
      <c r="M72" s="198"/>
      <c r="N72" s="188"/>
      <c r="O72" s="449"/>
      <c r="P72" s="85">
        <v>15</v>
      </c>
      <c r="Q72" s="156" t="str" cm="1">
        <f t="array" ref="Q72:R72">SETTING!BD17:BE17</f>
        <v/>
      </c>
      <c r="R72" s="156" t="str">
        <v/>
      </c>
      <c r="T72" s="157" t="str">
        <f>IF(G72="","",INDEX(SETTING!$B$3:$C$147,MATCH(G72,SETTING!$B$3:$B$147,0),2))</f>
        <v/>
      </c>
    </row>
    <row r="73" spans="1:20" ht="21.95" customHeight="1">
      <c r="A73" s="14"/>
      <c r="B73" s="186"/>
      <c r="C73" s="187"/>
      <c r="D73" s="188"/>
      <c r="E73" s="188"/>
      <c r="F73" s="447"/>
      <c r="G73" s="189"/>
      <c r="H73" s="445"/>
      <c r="I73" s="190"/>
      <c r="J73" s="195"/>
      <c r="K73" s="196"/>
      <c r="L73" s="197"/>
      <c r="M73" s="198"/>
      <c r="N73" s="188"/>
      <c r="O73" s="449"/>
      <c r="P73" s="85">
        <v>16</v>
      </c>
      <c r="Q73" s="156" t="str" cm="1">
        <f t="array" ref="Q73:R73">SETTING!BD18:BE18</f>
        <v/>
      </c>
      <c r="R73" s="156" t="str">
        <v/>
      </c>
      <c r="T73" s="157" t="str">
        <f>IF(G73="","",INDEX(SETTING!$B$3:$C$147,MATCH(G73,SETTING!$B$3:$B$147,0),2))</f>
        <v/>
      </c>
    </row>
    <row r="74" spans="1:20" ht="21.95" customHeight="1">
      <c r="A74" s="14"/>
      <c r="B74" s="186"/>
      <c r="C74" s="187"/>
      <c r="D74" s="188"/>
      <c r="E74" s="188"/>
      <c r="F74" s="447"/>
      <c r="G74" s="189"/>
      <c r="H74" s="445"/>
      <c r="I74" s="190"/>
      <c r="J74" s="195"/>
      <c r="K74" s="196"/>
      <c r="L74" s="197"/>
      <c r="M74" s="198"/>
      <c r="N74" s="188"/>
      <c r="O74" s="449"/>
      <c r="P74" s="85">
        <v>17</v>
      </c>
      <c r="Q74" s="156" t="str" cm="1">
        <f t="array" ref="Q74:R74">SETTING!BD19:BE19</f>
        <v/>
      </c>
      <c r="R74" s="156" t="str">
        <v/>
      </c>
      <c r="T74" s="157" t="str">
        <f>IF(G74="","",INDEX(SETTING!$B$3:$C$147,MATCH(G74,SETTING!$B$3:$B$147,0),2))</f>
        <v/>
      </c>
    </row>
    <row r="75" spans="1:20" ht="21.95" customHeight="1">
      <c r="A75" s="14"/>
      <c r="B75" s="186"/>
      <c r="C75" s="187"/>
      <c r="D75" s="188"/>
      <c r="E75" s="188"/>
      <c r="F75" s="447"/>
      <c r="G75" s="189"/>
      <c r="H75" s="445"/>
      <c r="I75" s="190"/>
      <c r="J75" s="195"/>
      <c r="K75" s="196"/>
      <c r="L75" s="197"/>
      <c r="M75" s="198"/>
      <c r="N75" s="188"/>
      <c r="O75" s="449"/>
      <c r="P75" s="85">
        <v>18</v>
      </c>
      <c r="Q75" s="156" t="str" cm="1">
        <f t="array" ref="Q75:R75">SETTING!BD20:BE20</f>
        <v/>
      </c>
      <c r="R75" s="156" t="str">
        <v/>
      </c>
      <c r="T75" s="157" t="str">
        <f>IF(G75="","",INDEX(SETTING!$B$3:$C$147,MATCH(G75,SETTING!$B$3:$B$147,0),2))</f>
        <v/>
      </c>
    </row>
    <row r="76" spans="1:20" ht="21.95" customHeight="1">
      <c r="A76" s="14"/>
      <c r="B76" s="186"/>
      <c r="C76" s="187"/>
      <c r="D76" s="188"/>
      <c r="E76" s="188"/>
      <c r="F76" s="447"/>
      <c r="G76" s="189"/>
      <c r="H76" s="445"/>
      <c r="I76" s="190"/>
      <c r="J76" s="195"/>
      <c r="K76" s="196"/>
      <c r="L76" s="197"/>
      <c r="M76" s="198"/>
      <c r="N76" s="188"/>
      <c r="O76" s="449"/>
      <c r="P76" s="85">
        <v>19</v>
      </c>
      <c r="Q76" s="156" t="str" cm="1">
        <f t="array" ref="Q76:R76">SETTING!BD21:BE21</f>
        <v/>
      </c>
      <c r="R76" s="156" t="str">
        <v/>
      </c>
      <c r="T76" s="157" t="str">
        <f>IF(G76="","",INDEX(SETTING!$B$3:$C$147,MATCH(G76,SETTING!$B$3:$B$147,0),2))</f>
        <v/>
      </c>
    </row>
    <row r="77" spans="1:20" ht="21.95" customHeight="1">
      <c r="A77" s="14"/>
      <c r="B77" s="186"/>
      <c r="C77" s="187"/>
      <c r="D77" s="188"/>
      <c r="E77" s="188"/>
      <c r="F77" s="447"/>
      <c r="G77" s="189"/>
      <c r="H77" s="445"/>
      <c r="I77" s="190"/>
      <c r="J77" s="195"/>
      <c r="K77" s="196"/>
      <c r="L77" s="197"/>
      <c r="M77" s="198"/>
      <c r="N77" s="188"/>
      <c r="O77" s="449"/>
      <c r="P77" s="85">
        <v>20</v>
      </c>
      <c r="Q77" s="156" t="str" cm="1">
        <f t="array" ref="Q77:R77">SETTING!BD22:BE22</f>
        <v/>
      </c>
      <c r="R77" s="156" t="str">
        <v/>
      </c>
      <c r="T77" s="157" t="str">
        <f>IF(G77="","",INDEX(SETTING!$B$3:$C$147,MATCH(G77,SETTING!$B$3:$B$147,0),2))</f>
        <v/>
      </c>
    </row>
    <row r="78" spans="1:20" ht="21.95" customHeight="1">
      <c r="A78" s="14"/>
      <c r="B78" s="186"/>
      <c r="C78" s="187"/>
      <c r="D78" s="188"/>
      <c r="E78" s="188"/>
      <c r="F78" s="447"/>
      <c r="G78" s="189"/>
      <c r="H78" s="445"/>
      <c r="I78" s="190"/>
      <c r="J78" s="195"/>
      <c r="K78" s="196"/>
      <c r="L78" s="197"/>
      <c r="M78" s="198"/>
      <c r="N78" s="188"/>
      <c r="O78" s="449"/>
      <c r="P78" s="85">
        <v>21</v>
      </c>
      <c r="Q78" s="156" t="str" cm="1">
        <f t="array" ref="Q78:R78">SETTING!BD23:BE23</f>
        <v/>
      </c>
      <c r="R78" s="156" t="str">
        <v/>
      </c>
      <c r="T78" s="157" t="str">
        <f>IF(G78="","",INDEX(SETTING!$B$3:$C$147,MATCH(G78,SETTING!$B$3:$B$147,0),2))</f>
        <v/>
      </c>
    </row>
    <row r="79" spans="1:20" ht="21.95" customHeight="1">
      <c r="A79" s="14"/>
      <c r="B79" s="186"/>
      <c r="C79" s="187"/>
      <c r="D79" s="188"/>
      <c r="E79" s="188"/>
      <c r="F79" s="447"/>
      <c r="G79" s="189"/>
      <c r="H79" s="445"/>
      <c r="I79" s="190"/>
      <c r="J79" s="195"/>
      <c r="K79" s="196"/>
      <c r="L79" s="197"/>
      <c r="M79" s="198"/>
      <c r="N79" s="188"/>
      <c r="O79" s="449"/>
      <c r="P79" s="85">
        <v>22</v>
      </c>
      <c r="Q79" s="156" t="str" cm="1">
        <f t="array" ref="Q79:R79">SETTING!BD24:BE24</f>
        <v/>
      </c>
      <c r="R79" s="156" t="str">
        <v/>
      </c>
      <c r="T79" s="157" t="str">
        <f>IF(G79="","",INDEX(SETTING!$B$3:$C$147,MATCH(G79,SETTING!$B$3:$B$147,0),2))</f>
        <v/>
      </c>
    </row>
    <row r="80" spans="1:20" ht="21.95" customHeight="1">
      <c r="A80" s="14"/>
      <c r="B80" s="186"/>
      <c r="C80" s="187"/>
      <c r="D80" s="188"/>
      <c r="E80" s="188"/>
      <c r="F80" s="447"/>
      <c r="G80" s="189"/>
      <c r="H80" s="445"/>
      <c r="I80" s="190"/>
      <c r="J80" s="195"/>
      <c r="K80" s="196"/>
      <c r="L80" s="197"/>
      <c r="M80" s="198"/>
      <c r="N80" s="188"/>
      <c r="O80" s="449"/>
      <c r="P80" s="85">
        <v>23</v>
      </c>
      <c r="Q80" s="156" t="str" cm="1">
        <f t="array" ref="Q80:R80">SETTING!BD25:BE25</f>
        <v/>
      </c>
      <c r="R80" s="156" t="str">
        <v/>
      </c>
      <c r="T80" s="157" t="str">
        <f>IF(G80="","",INDEX(SETTING!$B$3:$C$147,MATCH(G80,SETTING!$B$3:$B$147,0),2))</f>
        <v/>
      </c>
    </row>
    <row r="81" spans="1:20" ht="21.95" customHeight="1">
      <c r="A81" s="14"/>
      <c r="B81" s="186"/>
      <c r="C81" s="187"/>
      <c r="D81" s="188"/>
      <c r="E81" s="188"/>
      <c r="F81" s="447"/>
      <c r="G81" s="189"/>
      <c r="H81" s="445"/>
      <c r="I81" s="190"/>
      <c r="J81" s="195"/>
      <c r="K81" s="196"/>
      <c r="L81" s="197"/>
      <c r="M81" s="198"/>
      <c r="N81" s="188"/>
      <c r="O81" s="449"/>
      <c r="P81" s="85">
        <v>24</v>
      </c>
      <c r="Q81" s="156" t="str" cm="1">
        <f t="array" ref="Q81:R81">SETTING!BD26:BE26</f>
        <v/>
      </c>
      <c r="R81" s="156" t="str">
        <v/>
      </c>
      <c r="T81" s="157" t="str">
        <f>IF(G81="","",INDEX(SETTING!$B$3:$C$147,MATCH(G81,SETTING!$B$3:$B$147,0),2))</f>
        <v/>
      </c>
    </row>
    <row r="82" spans="1:20" ht="21.95" customHeight="1">
      <c r="A82" s="14"/>
      <c r="B82" s="186"/>
      <c r="C82" s="187"/>
      <c r="D82" s="188"/>
      <c r="E82" s="188"/>
      <c r="F82" s="447"/>
      <c r="G82" s="189"/>
      <c r="H82" s="445"/>
      <c r="I82" s="190"/>
      <c r="J82" s="195"/>
      <c r="K82" s="196"/>
      <c r="L82" s="197"/>
      <c r="M82" s="198"/>
      <c r="N82" s="188"/>
      <c r="O82" s="449"/>
      <c r="P82" s="85">
        <v>25</v>
      </c>
      <c r="Q82" s="156" t="str" cm="1">
        <f t="array" ref="Q82:R82">SETTING!BD27:BE27</f>
        <v/>
      </c>
      <c r="R82" s="156" t="str">
        <v/>
      </c>
      <c r="T82" s="157" t="str">
        <f>IF(G82="","",INDEX(SETTING!$B$3:$C$147,MATCH(G82,SETTING!$B$3:$B$147,0),2))</f>
        <v/>
      </c>
    </row>
    <row r="83" spans="1:20" ht="21.95" customHeight="1">
      <c r="A83" s="14"/>
      <c r="B83" s="186"/>
      <c r="C83" s="187"/>
      <c r="D83" s="188"/>
      <c r="E83" s="188"/>
      <c r="F83" s="447"/>
      <c r="G83" s="189"/>
      <c r="H83" s="445"/>
      <c r="I83" s="190"/>
      <c r="J83" s="195"/>
      <c r="K83" s="196"/>
      <c r="L83" s="197"/>
      <c r="M83" s="198"/>
      <c r="N83" s="188"/>
      <c r="O83" s="449"/>
      <c r="P83" s="85">
        <v>26</v>
      </c>
      <c r="Q83" s="156" t="str" cm="1">
        <f t="array" ref="Q83:R83">SETTING!BD28:BE28</f>
        <v/>
      </c>
      <c r="R83" s="156" t="str">
        <v/>
      </c>
      <c r="T83" s="157" t="str">
        <f>IF(G83="","",INDEX(SETTING!$B$3:$C$147,MATCH(G83,SETTING!$B$3:$B$147,0),2))</f>
        <v/>
      </c>
    </row>
    <row r="84" spans="1:20" ht="21.95" customHeight="1">
      <c r="A84" s="14"/>
      <c r="B84" s="186"/>
      <c r="C84" s="187"/>
      <c r="D84" s="188"/>
      <c r="E84" s="188"/>
      <c r="F84" s="447"/>
      <c r="G84" s="189"/>
      <c r="H84" s="445"/>
      <c r="I84" s="190"/>
      <c r="J84" s="195"/>
      <c r="K84" s="196"/>
      <c r="L84" s="197"/>
      <c r="M84" s="198"/>
      <c r="N84" s="188"/>
      <c r="O84" s="449"/>
      <c r="P84" s="85">
        <v>27</v>
      </c>
      <c r="Q84" s="156" t="str" cm="1">
        <f t="array" ref="Q84:R84">SETTING!BD29:BE29</f>
        <v/>
      </c>
      <c r="R84" s="156" t="str">
        <v/>
      </c>
      <c r="T84" s="157" t="str">
        <f>IF(G84="","",INDEX(SETTING!$B$3:$C$147,MATCH(G84,SETTING!$B$3:$B$147,0),2))</f>
        <v/>
      </c>
    </row>
    <row r="85" spans="1:20" ht="21.95" customHeight="1">
      <c r="A85" s="14"/>
      <c r="B85" s="186"/>
      <c r="C85" s="187"/>
      <c r="D85" s="188"/>
      <c r="E85" s="188"/>
      <c r="F85" s="447"/>
      <c r="G85" s="189"/>
      <c r="H85" s="445"/>
      <c r="I85" s="190"/>
      <c r="J85" s="195"/>
      <c r="K85" s="196"/>
      <c r="L85" s="197"/>
      <c r="M85" s="198"/>
      <c r="N85" s="188"/>
      <c r="O85" s="449"/>
      <c r="P85" s="85">
        <v>28</v>
      </c>
      <c r="Q85" s="156" t="str" cm="1">
        <f t="array" ref="Q85:R85">SETTING!BD30:BE30</f>
        <v/>
      </c>
      <c r="R85" s="156" t="str">
        <v/>
      </c>
      <c r="T85" s="157" t="str">
        <f>IF(G85="","",INDEX(SETTING!$B$3:$C$147,MATCH(G85,SETTING!$B$3:$B$147,0),2))</f>
        <v/>
      </c>
    </row>
    <row r="86" spans="1:20" ht="21.95" customHeight="1">
      <c r="A86" s="14"/>
      <c r="B86" s="186"/>
      <c r="C86" s="187"/>
      <c r="D86" s="188"/>
      <c r="E86" s="188"/>
      <c r="F86" s="447"/>
      <c r="G86" s="189"/>
      <c r="H86" s="445"/>
      <c r="I86" s="190"/>
      <c r="J86" s="195"/>
      <c r="K86" s="196"/>
      <c r="L86" s="197"/>
      <c r="M86" s="198"/>
      <c r="N86" s="188"/>
      <c r="O86" s="449"/>
      <c r="P86" s="85">
        <v>29</v>
      </c>
      <c r="Q86" s="156" t="str" cm="1">
        <f t="array" ref="Q86:R86">SETTING!BD31:BE31</f>
        <v/>
      </c>
      <c r="R86" s="156" t="str">
        <v/>
      </c>
      <c r="T86" s="157" t="str">
        <f>IF(G86="","",INDEX(SETTING!$B$3:$C$147,MATCH(G86,SETTING!$B$3:$B$147,0),2))</f>
        <v/>
      </c>
    </row>
    <row r="87" spans="1:20" ht="21.95" customHeight="1">
      <c r="A87" s="14"/>
      <c r="B87" s="186"/>
      <c r="C87" s="187"/>
      <c r="D87" s="188"/>
      <c r="E87" s="188"/>
      <c r="F87" s="447"/>
      <c r="G87" s="189"/>
      <c r="H87" s="445"/>
      <c r="I87" s="190"/>
      <c r="J87" s="195"/>
      <c r="K87" s="196"/>
      <c r="L87" s="197"/>
      <c r="M87" s="198"/>
      <c r="N87" s="188"/>
      <c r="O87" s="449"/>
      <c r="P87" s="85">
        <v>30</v>
      </c>
      <c r="Q87" s="156" t="str" cm="1">
        <f t="array" ref="Q87:R87">SETTING!BD32:BE32</f>
        <v/>
      </c>
      <c r="R87" s="156" t="str">
        <v/>
      </c>
      <c r="T87" s="157" t="str">
        <f>IF(G87="","",INDEX(SETTING!$B$3:$C$147,MATCH(G87,SETTING!$B$3:$B$147,0),2))</f>
        <v/>
      </c>
    </row>
    <row r="88" spans="1:20" ht="21.95" customHeight="1">
      <c r="A88" s="14"/>
      <c r="B88" s="186"/>
      <c r="C88" s="187"/>
      <c r="D88" s="188"/>
      <c r="E88" s="188"/>
      <c r="F88" s="447"/>
      <c r="G88" s="189"/>
      <c r="H88" s="445"/>
      <c r="I88" s="190"/>
      <c r="J88" s="195"/>
      <c r="K88" s="196"/>
      <c r="L88" s="197"/>
      <c r="M88" s="198"/>
      <c r="N88" s="188"/>
      <c r="O88" s="449"/>
      <c r="P88" s="85">
        <v>31</v>
      </c>
      <c r="Q88" s="156" t="str" cm="1">
        <f t="array" ref="Q88:R88">SETTING!BD33:BE33</f>
        <v/>
      </c>
      <c r="R88" s="156" t="str">
        <v/>
      </c>
      <c r="T88" s="157" t="str">
        <f>IF(G88="","",INDEX(SETTING!$B$3:$C$147,MATCH(G88,SETTING!$B$3:$B$147,0),2))</f>
        <v/>
      </c>
    </row>
    <row r="89" spans="1:20" ht="21.95" customHeight="1">
      <c r="A89" s="14"/>
      <c r="B89" s="186"/>
      <c r="C89" s="187"/>
      <c r="D89" s="188"/>
      <c r="E89" s="188"/>
      <c r="F89" s="447"/>
      <c r="G89" s="189"/>
      <c r="H89" s="445"/>
      <c r="I89" s="190"/>
      <c r="J89" s="195"/>
      <c r="K89" s="196"/>
      <c r="L89" s="197"/>
      <c r="M89" s="198"/>
      <c r="N89" s="188"/>
      <c r="O89" s="449"/>
      <c r="P89" s="85">
        <v>32</v>
      </c>
      <c r="Q89" s="156" t="str" cm="1">
        <f t="array" ref="Q89:R89">SETTING!BD34:BE34</f>
        <v/>
      </c>
      <c r="R89" s="156" t="str">
        <v/>
      </c>
      <c r="T89" s="157" t="str">
        <f>IF(G89="","",INDEX(SETTING!$B$3:$C$147,MATCH(G89,SETTING!$B$3:$B$147,0),2))</f>
        <v/>
      </c>
    </row>
    <row r="90" spans="1:20" ht="21.95" customHeight="1">
      <c r="A90" s="14"/>
      <c r="B90" s="186"/>
      <c r="C90" s="187"/>
      <c r="D90" s="188"/>
      <c r="E90" s="188"/>
      <c r="F90" s="447"/>
      <c r="G90" s="189"/>
      <c r="H90" s="445"/>
      <c r="I90" s="190"/>
      <c r="J90" s="195"/>
      <c r="K90" s="196"/>
      <c r="L90" s="197"/>
      <c r="M90" s="198"/>
      <c r="N90" s="188"/>
      <c r="O90" s="449"/>
      <c r="P90" s="85">
        <v>33</v>
      </c>
      <c r="Q90" s="156" t="str" cm="1">
        <f t="array" ref="Q90:R90">SETTING!BD35:BE35</f>
        <v/>
      </c>
      <c r="R90" s="156" t="str">
        <v/>
      </c>
      <c r="T90" s="157" t="str">
        <f>IF(G90="","",INDEX(SETTING!$B$3:$C$147,MATCH(G90,SETTING!$B$3:$B$147,0),2))</f>
        <v/>
      </c>
    </row>
    <row r="91" spans="1:20" ht="21.95" customHeight="1">
      <c r="A91" s="14"/>
      <c r="B91" s="186"/>
      <c r="C91" s="187"/>
      <c r="D91" s="188"/>
      <c r="E91" s="188"/>
      <c r="F91" s="447"/>
      <c r="G91" s="189"/>
      <c r="H91" s="445"/>
      <c r="I91" s="190"/>
      <c r="J91" s="195"/>
      <c r="K91" s="196"/>
      <c r="L91" s="197"/>
      <c r="M91" s="198"/>
      <c r="N91" s="188"/>
      <c r="O91" s="449"/>
      <c r="P91" s="85">
        <v>34</v>
      </c>
      <c r="Q91" s="156" t="str" cm="1">
        <f t="array" ref="Q91:R91">SETTING!BD36:BE36</f>
        <v/>
      </c>
      <c r="R91" s="156" t="str">
        <v/>
      </c>
      <c r="T91" s="157" t="str">
        <f>IF(G91="","",INDEX(SETTING!$B$3:$C$147,MATCH(G91,SETTING!$B$3:$B$147,0),2))</f>
        <v/>
      </c>
    </row>
    <row r="92" spans="1:20" ht="21.95" customHeight="1">
      <c r="A92" s="14"/>
      <c r="B92" s="186"/>
      <c r="C92" s="187"/>
      <c r="D92" s="188"/>
      <c r="E92" s="188"/>
      <c r="F92" s="447"/>
      <c r="G92" s="189"/>
      <c r="H92" s="445"/>
      <c r="I92" s="190"/>
      <c r="J92" s="195"/>
      <c r="K92" s="196"/>
      <c r="L92" s="197"/>
      <c r="M92" s="198"/>
      <c r="N92" s="188"/>
      <c r="O92" s="449"/>
      <c r="P92" s="85">
        <v>35</v>
      </c>
      <c r="Q92" s="156" t="str" cm="1">
        <f t="array" ref="Q92:R92">SETTING!BD37:BE37</f>
        <v/>
      </c>
      <c r="R92" s="156" t="str">
        <v/>
      </c>
      <c r="T92" s="157" t="str">
        <f>IF(G92="","",INDEX(SETTING!$B$3:$C$147,MATCH(G92,SETTING!$B$3:$B$147,0),2))</f>
        <v/>
      </c>
    </row>
    <row r="93" spans="1:20" ht="21.95" customHeight="1">
      <c r="A93" s="14"/>
      <c r="B93" s="186"/>
      <c r="C93" s="187"/>
      <c r="D93" s="188"/>
      <c r="E93" s="188"/>
      <c r="F93" s="447"/>
      <c r="G93" s="189"/>
      <c r="H93" s="445"/>
      <c r="I93" s="190"/>
      <c r="J93" s="195"/>
      <c r="K93" s="196"/>
      <c r="L93" s="197"/>
      <c r="M93" s="198"/>
      <c r="N93" s="188"/>
      <c r="O93" s="449"/>
      <c r="P93" s="85">
        <v>36</v>
      </c>
      <c r="Q93" s="156" t="str" cm="1">
        <f t="array" ref="Q93:R93">SETTING!BD38:BE38</f>
        <v/>
      </c>
      <c r="R93" s="156" t="str">
        <v/>
      </c>
      <c r="T93" s="157" t="str">
        <f>IF(G93="","",INDEX(SETTING!$B$3:$C$147,MATCH(G93,SETTING!$B$3:$B$147,0),2))</f>
        <v/>
      </c>
    </row>
    <row r="94" spans="1:20" ht="21.95" customHeight="1">
      <c r="A94" s="14"/>
      <c r="B94" s="186"/>
      <c r="C94" s="187"/>
      <c r="D94" s="188"/>
      <c r="E94" s="188"/>
      <c r="F94" s="447"/>
      <c r="G94" s="189"/>
      <c r="H94" s="445"/>
      <c r="I94" s="190"/>
      <c r="J94" s="195"/>
      <c r="K94" s="196"/>
      <c r="L94" s="197"/>
      <c r="M94" s="198"/>
      <c r="N94" s="188"/>
      <c r="O94" s="449"/>
      <c r="P94" s="85">
        <v>37</v>
      </c>
      <c r="Q94" s="156" t="str" cm="1">
        <f t="array" ref="Q94:R94">SETTING!BD39:BE39</f>
        <v/>
      </c>
      <c r="R94" s="156" t="str">
        <v/>
      </c>
      <c r="T94" s="157" t="str">
        <f>IF(G94="","",INDEX(SETTING!$B$3:$C$147,MATCH(G94,SETTING!$B$3:$B$147,0),2))</f>
        <v/>
      </c>
    </row>
    <row r="95" spans="1:20" ht="21.95" customHeight="1">
      <c r="A95" s="14"/>
      <c r="B95" s="186"/>
      <c r="C95" s="187"/>
      <c r="D95" s="188"/>
      <c r="E95" s="188"/>
      <c r="F95" s="447"/>
      <c r="G95" s="189"/>
      <c r="H95" s="445"/>
      <c r="I95" s="190"/>
      <c r="J95" s="195"/>
      <c r="K95" s="196"/>
      <c r="L95" s="197"/>
      <c r="M95" s="198"/>
      <c r="N95" s="188"/>
      <c r="O95" s="449"/>
      <c r="P95" s="85">
        <v>38</v>
      </c>
      <c r="Q95" s="156" t="str" cm="1">
        <f t="array" ref="Q95:R95">SETTING!BD40:BE40</f>
        <v/>
      </c>
      <c r="R95" s="156" t="str">
        <v/>
      </c>
      <c r="T95" s="157" t="str">
        <f>IF(G95="","",INDEX(SETTING!$B$3:$C$147,MATCH(G95,SETTING!$B$3:$B$147,0),2))</f>
        <v/>
      </c>
    </row>
    <row r="96" spans="1:20" ht="21.95" customHeight="1">
      <c r="A96" s="14"/>
      <c r="B96" s="186"/>
      <c r="C96" s="187"/>
      <c r="D96" s="188"/>
      <c r="E96" s="188"/>
      <c r="F96" s="447"/>
      <c r="G96" s="189"/>
      <c r="H96" s="445"/>
      <c r="I96" s="190"/>
      <c r="J96" s="195"/>
      <c r="K96" s="196"/>
      <c r="L96" s="197"/>
      <c r="M96" s="198"/>
      <c r="N96" s="188"/>
      <c r="O96" s="449"/>
      <c r="P96" s="85">
        <v>39</v>
      </c>
      <c r="Q96" s="156" t="str" cm="1">
        <f t="array" ref="Q96:R96">SETTING!BD41:BE41</f>
        <v/>
      </c>
      <c r="R96" s="156" t="str">
        <v/>
      </c>
      <c r="T96" s="157" t="str">
        <f>IF(G96="","",INDEX(SETTING!$B$3:$C$147,MATCH(G96,SETTING!$B$3:$B$147,0),2))</f>
        <v/>
      </c>
    </row>
    <row r="97" spans="1:20" ht="21.95" customHeight="1">
      <c r="A97" s="14"/>
      <c r="B97" s="186"/>
      <c r="C97" s="187"/>
      <c r="D97" s="188"/>
      <c r="E97" s="188"/>
      <c r="F97" s="447"/>
      <c r="G97" s="189"/>
      <c r="H97" s="445"/>
      <c r="I97" s="190"/>
      <c r="J97" s="195"/>
      <c r="K97" s="196"/>
      <c r="L97" s="197"/>
      <c r="M97" s="198"/>
      <c r="N97" s="188"/>
      <c r="O97" s="449"/>
      <c r="P97" s="85">
        <v>40</v>
      </c>
      <c r="Q97" s="156" t="str" cm="1">
        <f t="array" ref="Q97:R97">SETTING!BD42:BE42</f>
        <v/>
      </c>
      <c r="R97" s="156" t="str">
        <v/>
      </c>
      <c r="T97" s="157" t="str">
        <f>IF(G97="","",INDEX(SETTING!$B$3:$C$147,MATCH(G97,SETTING!$B$3:$B$147,0),2))</f>
        <v/>
      </c>
    </row>
    <row r="98" spans="1:20" ht="21.95" customHeight="1">
      <c r="A98" s="14"/>
      <c r="B98" s="186"/>
      <c r="C98" s="187"/>
      <c r="D98" s="188"/>
      <c r="E98" s="188"/>
      <c r="F98" s="447"/>
      <c r="G98" s="189"/>
      <c r="H98" s="445"/>
      <c r="I98" s="190"/>
      <c r="J98" s="195"/>
      <c r="K98" s="196"/>
      <c r="L98" s="197"/>
      <c r="M98" s="198"/>
      <c r="N98" s="188"/>
      <c r="O98" s="449"/>
      <c r="P98" s="85">
        <v>41</v>
      </c>
      <c r="Q98" s="156" t="str" cm="1">
        <f t="array" ref="Q98:R98">SETTING!BD43:BE43</f>
        <v/>
      </c>
      <c r="R98" s="156" t="str">
        <v/>
      </c>
      <c r="T98" s="157" t="str">
        <f>IF(G98="","",INDEX(SETTING!$B$3:$C$147,MATCH(G98,SETTING!$B$3:$B$147,0),2))</f>
        <v/>
      </c>
    </row>
    <row r="99" spans="1:20" ht="21.95" customHeight="1">
      <c r="A99" s="14"/>
      <c r="B99" s="186"/>
      <c r="C99" s="187"/>
      <c r="D99" s="188"/>
      <c r="E99" s="188"/>
      <c r="F99" s="447"/>
      <c r="G99" s="189"/>
      <c r="H99" s="445"/>
      <c r="I99" s="190"/>
      <c r="J99" s="195"/>
      <c r="K99" s="196"/>
      <c r="L99" s="197"/>
      <c r="M99" s="198"/>
      <c r="N99" s="188"/>
      <c r="O99" s="449"/>
      <c r="P99" s="85">
        <v>42</v>
      </c>
      <c r="Q99" s="156" t="str" cm="1">
        <f t="array" ref="Q99:R99">SETTING!BD44:BE44</f>
        <v/>
      </c>
      <c r="R99" s="156" t="str">
        <v/>
      </c>
      <c r="T99" s="157" t="str">
        <f>IF(G99="","",INDEX(SETTING!$B$3:$C$147,MATCH(G99,SETTING!$B$3:$B$147,0),2))</f>
        <v/>
      </c>
    </row>
    <row r="100" spans="1:20" ht="21.95" customHeight="1">
      <c r="A100" s="14"/>
      <c r="B100" s="186"/>
      <c r="C100" s="187"/>
      <c r="D100" s="188"/>
      <c r="E100" s="188"/>
      <c r="F100" s="447"/>
      <c r="G100" s="189"/>
      <c r="H100" s="445"/>
      <c r="I100" s="190"/>
      <c r="J100" s="195"/>
      <c r="K100" s="196"/>
      <c r="L100" s="197"/>
      <c r="M100" s="198"/>
      <c r="N100" s="188"/>
      <c r="O100" s="449"/>
      <c r="P100" s="85">
        <v>43</v>
      </c>
      <c r="Q100" s="156" t="str" cm="1">
        <f t="array" ref="Q100:R100">SETTING!BD45:BE45</f>
        <v/>
      </c>
      <c r="R100" s="156" t="str">
        <v/>
      </c>
      <c r="T100" s="157" t="str">
        <f>IF(G100="","",INDEX(SETTING!$B$3:$C$147,MATCH(G100,SETTING!$B$3:$B$147,0),2))</f>
        <v/>
      </c>
    </row>
    <row r="101" spans="1:20" ht="21.95" customHeight="1">
      <c r="A101" s="14"/>
      <c r="B101" s="186"/>
      <c r="C101" s="187"/>
      <c r="D101" s="188"/>
      <c r="E101" s="188"/>
      <c r="F101" s="447"/>
      <c r="G101" s="189"/>
      <c r="H101" s="445"/>
      <c r="I101" s="190"/>
      <c r="J101" s="195"/>
      <c r="K101" s="196"/>
      <c r="L101" s="197"/>
      <c r="M101" s="198"/>
      <c r="N101" s="188"/>
      <c r="O101" s="449"/>
      <c r="P101" s="85">
        <v>44</v>
      </c>
      <c r="Q101" s="156" t="str" cm="1">
        <f t="array" ref="Q101:R101">SETTING!BD46:BE46</f>
        <v/>
      </c>
      <c r="R101" s="156" t="str">
        <v/>
      </c>
      <c r="T101" s="157" t="str">
        <f>IF(G101="","",INDEX(SETTING!$B$3:$C$147,MATCH(G101,SETTING!$B$3:$B$147,0),2))</f>
        <v/>
      </c>
    </row>
    <row r="102" spans="1:20" ht="21.95" customHeight="1">
      <c r="A102" s="14"/>
      <c r="B102" s="186"/>
      <c r="C102" s="187"/>
      <c r="D102" s="188"/>
      <c r="E102" s="188"/>
      <c r="F102" s="447"/>
      <c r="G102" s="189"/>
      <c r="H102" s="445"/>
      <c r="I102" s="190"/>
      <c r="J102" s="195"/>
      <c r="K102" s="196"/>
      <c r="L102" s="197"/>
      <c r="M102" s="198"/>
      <c r="N102" s="188"/>
      <c r="O102" s="449"/>
      <c r="P102" s="85">
        <v>45</v>
      </c>
      <c r="Q102" s="156" t="str" cm="1">
        <f t="array" ref="Q102:R102">SETTING!BD47:BE47</f>
        <v/>
      </c>
      <c r="R102" s="156" t="str">
        <v/>
      </c>
      <c r="T102" s="157" t="str">
        <f>IF(G102="","",INDEX(SETTING!$B$3:$C$147,MATCH(G102,SETTING!$B$3:$B$147,0),2))</f>
        <v/>
      </c>
    </row>
    <row r="103" spans="1:20" ht="21.95" customHeight="1">
      <c r="A103" s="14"/>
      <c r="B103" s="186"/>
      <c r="C103" s="187"/>
      <c r="D103" s="188"/>
      <c r="E103" s="188"/>
      <c r="F103" s="447"/>
      <c r="G103" s="189"/>
      <c r="H103" s="445"/>
      <c r="I103" s="190"/>
      <c r="J103" s="195"/>
      <c r="K103" s="196"/>
      <c r="L103" s="197"/>
      <c r="M103" s="198"/>
      <c r="N103" s="188"/>
      <c r="O103" s="449"/>
      <c r="P103" s="85">
        <v>46</v>
      </c>
      <c r="Q103" s="156" t="str" cm="1">
        <f t="array" ref="Q103:R103">SETTING!BD48:BE48</f>
        <v/>
      </c>
      <c r="R103" s="156" t="str">
        <v/>
      </c>
      <c r="T103" s="157" t="str">
        <f>IF(G103="","",INDEX(SETTING!$B$3:$C$147,MATCH(G103,SETTING!$B$3:$B$147,0),2))</f>
        <v/>
      </c>
    </row>
    <row r="104" spans="1:20" ht="21.95" customHeight="1">
      <c r="A104" s="14"/>
      <c r="B104" s="186"/>
      <c r="C104" s="187"/>
      <c r="D104" s="188"/>
      <c r="E104" s="188"/>
      <c r="F104" s="447"/>
      <c r="G104" s="189"/>
      <c r="H104" s="445"/>
      <c r="I104" s="190"/>
      <c r="J104" s="195"/>
      <c r="K104" s="196"/>
      <c r="L104" s="197"/>
      <c r="M104" s="198"/>
      <c r="N104" s="188"/>
      <c r="O104" s="449"/>
      <c r="P104" s="85">
        <v>47</v>
      </c>
      <c r="Q104" s="156" t="str" cm="1">
        <f t="array" ref="Q104:R104">SETTING!BD49:BE49</f>
        <v/>
      </c>
      <c r="R104" s="156" t="str">
        <v/>
      </c>
      <c r="T104" s="157" t="str">
        <f>IF(G104="","",INDEX(SETTING!$B$3:$C$147,MATCH(G104,SETTING!$B$3:$B$147,0),2))</f>
        <v/>
      </c>
    </row>
    <row r="105" spans="1:20" ht="21.95" customHeight="1">
      <c r="A105" s="14"/>
      <c r="B105" s="186"/>
      <c r="C105" s="187"/>
      <c r="D105" s="188"/>
      <c r="E105" s="188"/>
      <c r="F105" s="447"/>
      <c r="G105" s="189"/>
      <c r="H105" s="445"/>
      <c r="I105" s="190"/>
      <c r="J105" s="195"/>
      <c r="K105" s="196"/>
      <c r="L105" s="197"/>
      <c r="M105" s="198"/>
      <c r="N105" s="188"/>
      <c r="O105" s="449"/>
      <c r="P105" s="85">
        <v>48</v>
      </c>
      <c r="Q105" s="156" t="str" cm="1">
        <f t="array" ref="Q105:R105">SETTING!BD50:BE50</f>
        <v/>
      </c>
      <c r="R105" s="156" t="str">
        <v/>
      </c>
      <c r="T105" s="157" t="str">
        <f>IF(G105="","",INDEX(SETTING!$B$3:$C$147,MATCH(G105,SETTING!$B$3:$B$147,0),2))</f>
        <v/>
      </c>
    </row>
    <row r="106" spans="1:20" ht="21.95" customHeight="1">
      <c r="A106" s="14"/>
      <c r="B106" s="186"/>
      <c r="C106" s="187"/>
      <c r="D106" s="188"/>
      <c r="E106" s="188"/>
      <c r="F106" s="447"/>
      <c r="G106" s="189"/>
      <c r="H106" s="445"/>
      <c r="I106" s="190"/>
      <c r="J106" s="195"/>
      <c r="K106" s="196"/>
      <c r="L106" s="197"/>
      <c r="M106" s="198"/>
      <c r="N106" s="188"/>
      <c r="O106" s="449"/>
      <c r="P106" s="85">
        <v>49</v>
      </c>
      <c r="Q106" s="156" t="str" cm="1">
        <f t="array" ref="Q106:R106">SETTING!BD51:BE51</f>
        <v/>
      </c>
      <c r="R106" s="156" t="str">
        <v/>
      </c>
      <c r="T106" s="157" t="str">
        <f>IF(G106="","",INDEX(SETTING!$B$3:$C$147,MATCH(G106,SETTING!$B$3:$B$147,0),2))</f>
        <v/>
      </c>
    </row>
    <row r="107" spans="1:20" ht="21.95" customHeight="1">
      <c r="A107" s="14"/>
      <c r="B107" s="186"/>
      <c r="C107" s="187"/>
      <c r="D107" s="188"/>
      <c r="E107" s="188"/>
      <c r="F107" s="447"/>
      <c r="G107" s="189"/>
      <c r="H107" s="445"/>
      <c r="I107" s="190"/>
      <c r="J107" s="195"/>
      <c r="K107" s="196"/>
      <c r="L107" s="197"/>
      <c r="M107" s="198"/>
      <c r="N107" s="188"/>
      <c r="O107" s="449"/>
      <c r="P107" s="85">
        <v>50</v>
      </c>
      <c r="Q107" s="156" t="str" cm="1">
        <f t="array" ref="Q107:R107">SETTING!BD52:BE52</f>
        <v/>
      </c>
      <c r="R107" s="156" t="str">
        <v/>
      </c>
      <c r="T107" s="157" t="str">
        <f>IF(G107="","",INDEX(SETTING!$B$3:$C$147,MATCH(G107,SETTING!$B$3:$B$147,0),2))</f>
        <v/>
      </c>
    </row>
  </sheetData>
  <sheetProtection algorithmName="SHA-512" hashValue="mujDUtrbX3eiTSBK67vTciWt8j4RpRUVqcWCleI1eYl105DKtFiBTDZEGDgEInvkjj5Xcj/b0BMoqvTOqnZQ3A==" saltValue="BBdajBb2gYHb6CbDGRkiaQ==" spinCount="100000" sheet="1" selectLockedCells="1"/>
  <dataConsolidate/>
  <mergeCells count="88">
    <mergeCell ref="B35:E35"/>
    <mergeCell ref="B38:E38"/>
    <mergeCell ref="G31:O31"/>
    <mergeCell ref="G32:O32"/>
    <mergeCell ref="G33:O33"/>
    <mergeCell ref="G38:O38"/>
    <mergeCell ref="B36:E36"/>
    <mergeCell ref="B37:E37"/>
    <mergeCell ref="B32:E32"/>
    <mergeCell ref="G34:O34"/>
    <mergeCell ref="B34:E34"/>
    <mergeCell ref="B33:E33"/>
    <mergeCell ref="G20:I20"/>
    <mergeCell ref="E27:F28"/>
    <mergeCell ref="G22:I22"/>
    <mergeCell ref="G30:O30"/>
    <mergeCell ref="G27:J28"/>
    <mergeCell ref="G24:O24"/>
    <mergeCell ref="K27:N28"/>
    <mergeCell ref="G29:O29"/>
    <mergeCell ref="K20:O20"/>
    <mergeCell ref="G39:O39"/>
    <mergeCell ref="D46:E46"/>
    <mergeCell ref="L46:O46"/>
    <mergeCell ref="J45:K45"/>
    <mergeCell ref="G40:O40"/>
    <mergeCell ref="G41:O41"/>
    <mergeCell ref="G44:O44"/>
    <mergeCell ref="B41:E41"/>
    <mergeCell ref="B42:E42"/>
    <mergeCell ref="B43:E43"/>
    <mergeCell ref="B44:E44"/>
    <mergeCell ref="G43:O43"/>
    <mergeCell ref="B39:E39"/>
    <mergeCell ref="J3:L3"/>
    <mergeCell ref="M3:O3"/>
    <mergeCell ref="B5:G5"/>
    <mergeCell ref="B15:G15"/>
    <mergeCell ref="B16:G16"/>
    <mergeCell ref="B6:G6"/>
    <mergeCell ref="B7:G7"/>
    <mergeCell ref="B8:G8"/>
    <mergeCell ref="B10:G10"/>
    <mergeCell ref="B11:G11"/>
    <mergeCell ref="C3:D3"/>
    <mergeCell ref="I6:O6"/>
    <mergeCell ref="I12:K12"/>
    <mergeCell ref="I13:K13"/>
    <mergeCell ref="I7:K7"/>
    <mergeCell ref="H3:I3"/>
    <mergeCell ref="J4:O4"/>
    <mergeCell ref="J9:O9"/>
    <mergeCell ref="I11:O11"/>
    <mergeCell ref="I10:O10"/>
    <mergeCell ref="N7:O7"/>
    <mergeCell ref="I5:O5"/>
    <mergeCell ref="B54:E54"/>
    <mergeCell ref="F54:G54"/>
    <mergeCell ref="H54:K54"/>
    <mergeCell ref="L54:O54"/>
    <mergeCell ref="B18:G18"/>
    <mergeCell ref="G35:O35"/>
    <mergeCell ref="G36:O36"/>
    <mergeCell ref="G37:O37"/>
    <mergeCell ref="O27:O28"/>
    <mergeCell ref="B29:E29"/>
    <mergeCell ref="B30:E30"/>
    <mergeCell ref="B31:E31"/>
    <mergeCell ref="M49:N49"/>
    <mergeCell ref="H46:I46"/>
    <mergeCell ref="B40:E40"/>
    <mergeCell ref="G42:O42"/>
    <mergeCell ref="N12:O12"/>
    <mergeCell ref="B12:G12"/>
    <mergeCell ref="B13:G13"/>
    <mergeCell ref="D27:D28"/>
    <mergeCell ref="J14:O14"/>
    <mergeCell ref="D20:E20"/>
    <mergeCell ref="N13:O13"/>
    <mergeCell ref="K22:O22"/>
    <mergeCell ref="B17:G17"/>
    <mergeCell ref="I17:K17"/>
    <mergeCell ref="I18:K18"/>
    <mergeCell ref="I16:O16"/>
    <mergeCell ref="I15:O15"/>
    <mergeCell ref="N17:O17"/>
    <mergeCell ref="N18:O18"/>
    <mergeCell ref="B20:C20"/>
  </mergeCells>
  <phoneticPr fontId="19"/>
  <conditionalFormatting sqref="B1:B2">
    <cfRule type="containsText" dxfId="45" priority="27" operator="containsText" text="訂正">
      <formula>NOT(ISERROR(SEARCH("訂正",B1)))</formula>
    </cfRule>
  </conditionalFormatting>
  <conditionalFormatting sqref="B3">
    <cfRule type="expression" dxfId="44" priority="47">
      <formula>B3&lt;&gt;"Booking No."</formula>
    </cfRule>
  </conditionalFormatting>
  <conditionalFormatting sqref="B20 D20:E20">
    <cfRule type="expression" dxfId="43" priority="41">
      <formula>$A20&lt;&gt;""</formula>
    </cfRule>
  </conditionalFormatting>
  <conditionalFormatting sqref="B29:E44">
    <cfRule type="expression" dxfId="42" priority="7">
      <formula>ISNUMBER(SEARCH("不可",$U29))</formula>
    </cfRule>
    <cfRule type="expression" dxfId="41" priority="17">
      <formula>$A29&lt;&gt;""</formula>
    </cfRule>
  </conditionalFormatting>
  <conditionalFormatting sqref="B5:G8 B10:G13 B15:G18">
    <cfRule type="expression" dxfId="40" priority="9">
      <formula>OR(ISNUMBER(SEARCH("不可", $U5)), ISNUMBER(SEARCH("不可", $V5)))</formula>
    </cfRule>
  </conditionalFormatting>
  <conditionalFormatting sqref="B5:G8">
    <cfRule type="expression" dxfId="39" priority="38">
      <formula>$A5&lt;&gt;""</formula>
    </cfRule>
  </conditionalFormatting>
  <conditionalFormatting sqref="B10:G13">
    <cfRule type="expression" dxfId="38" priority="37">
      <formula>$A10&lt;&gt;""</formula>
    </cfRule>
  </conditionalFormatting>
  <conditionalFormatting sqref="B15:G18">
    <cfRule type="expression" dxfId="37" priority="36">
      <formula>$A15&lt;&gt;""</formula>
    </cfRule>
  </conditionalFormatting>
  <conditionalFormatting sqref="B58:O107">
    <cfRule type="expression" dxfId="36" priority="63">
      <formula>$A58&lt;&gt;""</formula>
    </cfRule>
    <cfRule type="expression" dxfId="35" priority="22">
      <formula>AND($R58&lt;&gt;"", $R58&lt;&gt;"OK")</formula>
    </cfRule>
  </conditionalFormatting>
  <conditionalFormatting sqref="C52">
    <cfRule type="expression" dxfId="34" priority="43">
      <formula>$A52&lt;&gt;""</formula>
    </cfRule>
  </conditionalFormatting>
  <conditionalFormatting sqref="C3:D3">
    <cfRule type="expression" dxfId="33" priority="20">
      <formula>$C$2="No. ERROR"</formula>
    </cfRule>
  </conditionalFormatting>
  <conditionalFormatting sqref="C3:O3">
    <cfRule type="expression" dxfId="32" priority="61">
      <formula>$A3&lt;&gt;""</formula>
    </cfRule>
  </conditionalFormatting>
  <conditionalFormatting sqref="D46:E46">
    <cfRule type="expression" dxfId="31" priority="23">
      <formula>$A46&lt;&gt;""</formula>
    </cfRule>
  </conditionalFormatting>
  <conditionalFormatting sqref="E27:F28">
    <cfRule type="expression" dxfId="30" priority="34">
      <formula>$D$27&lt;&gt;""</formula>
    </cfRule>
  </conditionalFormatting>
  <conditionalFormatting sqref="G3">
    <cfRule type="expression" dxfId="29" priority="57">
      <formula>$G$2="No. ERROR"</formula>
    </cfRule>
  </conditionalFormatting>
  <conditionalFormatting sqref="G20 G22 G24 G29:O44">
    <cfRule type="expression" dxfId="28" priority="45">
      <formula>F20&lt;&gt;""</formula>
    </cfRule>
  </conditionalFormatting>
  <conditionalFormatting sqref="G46:H46">
    <cfRule type="expression" dxfId="27" priority="32">
      <formula>$F46&lt;&gt;""</formula>
    </cfRule>
  </conditionalFormatting>
  <conditionalFormatting sqref="G20:I20">
    <cfRule type="expression" dxfId="26" priority="8">
      <formula>ISNUMBER(SEARCH("不可", $U20))</formula>
    </cfRule>
  </conditionalFormatting>
  <conditionalFormatting sqref="G22:I22">
    <cfRule type="expression" dxfId="25" priority="2">
      <formula>ISNUMBER(SEARCH("不可", $U22))</formula>
    </cfRule>
  </conditionalFormatting>
  <conditionalFormatting sqref="G24:O24">
    <cfRule type="expression" dxfId="24" priority="5">
      <formula>ISNUMBER(SEARCH("不可",$U24))</formula>
    </cfRule>
  </conditionalFormatting>
  <conditionalFormatting sqref="G29:O44">
    <cfRule type="expression" dxfId="23" priority="6">
      <formula>ISNUMBER(SEARCH("不可",$V29))</formula>
    </cfRule>
  </conditionalFormatting>
  <conditionalFormatting sqref="H3:I3">
    <cfRule type="expression" dxfId="22" priority="58">
      <formula>$H$2="No. ERROR"</formula>
    </cfRule>
  </conditionalFormatting>
  <conditionalFormatting sqref="H58:O107 T58:T107">
    <cfRule type="expression" dxfId="21" priority="1">
      <formula>ISNA($T58)</formula>
    </cfRule>
  </conditionalFormatting>
  <conditionalFormatting sqref="J3:L3">
    <cfRule type="expression" dxfId="20" priority="59">
      <formula>$J$2="No. ERROR"</formula>
    </cfRule>
  </conditionalFormatting>
  <conditionalFormatting sqref="K27">
    <cfRule type="expression" dxfId="19" priority="56">
      <formula>H58=""</formula>
    </cfRule>
  </conditionalFormatting>
  <conditionalFormatting sqref="K20:O20">
    <cfRule type="expression" dxfId="18" priority="4">
      <formula>ISNUMBER(SEARCH("不可", $V20))</formula>
    </cfRule>
    <cfRule type="expression" dxfId="17" priority="40">
      <formula>$J$20&lt;&gt;""</formula>
    </cfRule>
  </conditionalFormatting>
  <conditionalFormatting sqref="K22:O22">
    <cfRule type="expression" dxfId="16" priority="3">
      <formula>ISNUMBER(SEARCH("不可", $V22))</formula>
    </cfRule>
    <cfRule type="expression" dxfId="15" priority="39">
      <formula>$J$22&lt;&gt;""</formula>
    </cfRule>
  </conditionalFormatting>
  <conditionalFormatting sqref="K46:O46">
    <cfRule type="expression" dxfId="14" priority="25">
      <formula>$J46&lt;&gt;""</formula>
    </cfRule>
  </conditionalFormatting>
  <conditionalFormatting sqref="K47:O47 Q53:R53">
    <cfRule type="expression" dxfId="13" priority="19">
      <formula>$R$53=""</formula>
    </cfRule>
  </conditionalFormatting>
  <conditionalFormatting sqref="K47:O47">
    <cfRule type="expression" dxfId="12" priority="18">
      <formula>AND($R$53&lt;&gt;TRUE, $R$53&lt;&gt;FALSE, $R$53&lt;&gt;"")</formula>
    </cfRule>
  </conditionalFormatting>
  <conditionalFormatting sqref="M3:O3">
    <cfRule type="expression" dxfId="11" priority="60">
      <formula>$M$2="No. ERROR"</formula>
    </cfRule>
  </conditionalFormatting>
  <conditionalFormatting sqref="O1">
    <cfRule type="containsText" dxfId="10" priority="29" operator="containsText" text="訂正">
      <formula>NOT(ISERROR(SEARCH("訂正",O1)))</formula>
    </cfRule>
  </conditionalFormatting>
  <conditionalFormatting sqref="Q58:R107">
    <cfRule type="expression" dxfId="9" priority="62">
      <formula>AND($R58&lt;&gt;"", $R58&lt;&gt;"OK")</formula>
    </cfRule>
  </conditionalFormatting>
  <conditionalFormatting sqref="Q27:S27">
    <cfRule type="expression" dxfId="8" priority="64">
      <formula>$Q$27="ATTACHED SHEET HAS DATA"</formula>
    </cfRule>
  </conditionalFormatting>
  <conditionalFormatting sqref="Q28:S28">
    <cfRule type="expression" dxfId="7" priority="14">
      <formula>$Q$28="DG SHEET HAS DATA"</formula>
    </cfRule>
  </conditionalFormatting>
  <conditionalFormatting sqref="Q47:S47">
    <cfRule type="expression" dxfId="6" priority="12">
      <formula>$Q$47="全角文字は使用できません"</formula>
    </cfRule>
  </conditionalFormatting>
  <conditionalFormatting sqref="U5:V46">
    <cfRule type="containsText" dxfId="5" priority="13" operator="containsText" text="不可">
      <formula>NOT(ISERROR(SEARCH("不可",U5)))</formula>
    </cfRule>
  </conditionalFormatting>
  <dataValidations xWindow="473" yWindow="463" count="51">
    <dataValidation type="textLength" imeMode="off" operator="lessThan" allowBlank="1" showErrorMessage="1" errorTitle="タイトル" error="45文字以内でお願いいたします" promptTitle="タイトル" prompt="一行45文字でお願いいたします" sqref="K27 F19:G19 M56 M57:N57 D19 B19 B14 H58:H107 G57 J4 E14:F14 J9 F21:G21 C4:F4 J19:K19 J21:K21 T46 B9:C9 E9:F9 G26 I25:O25 B26 B25:F25 B21 B3:B4 H4:H6 H9:H11 H14:H16 J14 F23 D1 V68:HE107 P5:P49 T47:HE47 D45 Y45:Y46 AA45:HE46 S45 C53:O53 L45:L46 B46:C46 B45 C2 E2:J2 M2 R3:S18 B108:O65322 Q4:Q7 W4:HE44 V51:HE65 P51:P55 P2:HE3 Q49 S48:HE50 P56:Q56 S56:U56 T57:T107 P57:R107 Q51:R54 V67:FY67 V66:Z66 AB66:FY66 Q27:S27 U4:V4 Q28:Q44 Q55 P108:HE1048576 R29:T44 T27:T28 B48:B49 T4:T19 B24 B53:B57 C50:Q50 C52 C55:O55 S20:T26 R20:R23 Q25:R26" xr:uid="{00000000-0002-0000-0000-000000000000}">
      <formula1>45</formula1>
    </dataValidation>
    <dataValidation type="textLength" imeMode="off" operator="lessThan" allowBlank="1" showInputMessage="1" showErrorMessage="1" errorTitle="タイトル" error="45文字以内でお願いいたします" promptTitle="OCEAN VESSEL" prompt="例：SKY AURORA" sqref="B20" xr:uid="{00000000-0002-0000-0000-000008000000}">
      <formula1>45</formula1>
    </dataValidation>
    <dataValidation type="list" allowBlank="1" showInputMessage="1" showErrorMessage="1" sqref="T4" xr:uid="{00000000-0002-0000-0000-000010000000}">
      <formula1>"ID選択▼,LEI,CIK,法人番号"</formula1>
    </dataValidation>
    <dataValidation type="textLength" imeMode="off" operator="lessThan" allowBlank="1" showInputMessage="1" showErrorMessage="1" errorTitle="タイトル" error="25文字以内でお願いいたします" promptTitle="Marks &amp; Numbers" prompt="半角英数25文字以内_x000a__x000a_入り切らない場合は -AS PER ATTACHED SHEET- と記入し、別シート[AttachedSheet]に入力して下さい" sqref="B48 K53:L53 F50 H50 K50:L50 B53 F53 H53" xr:uid="{00000000-0002-0000-0000-000038000000}">
      <formula1>26</formula1>
    </dataValidation>
    <dataValidation type="list" allowBlank="1" showInputMessage="1" showErrorMessage="1" sqref="D62:D107" xr:uid="{00000000-0002-0000-0000-00003A000000}">
      <formula1>"22,42,45"</formula1>
    </dataValidation>
    <dataValidation imeMode="off" allowBlank="1" showInputMessage="1" showErrorMessage="1" sqref="O58:O107 F58:F107" xr:uid="{00000000-0002-0000-0000-00003E000000}"/>
    <dataValidation type="list" allowBlank="1" showInputMessage="1" showErrorMessage="1" sqref="E62:E107" xr:uid="{B91397BE-BD86-442C-9CB7-FFA6EC7157C3}">
      <formula1>"GP,UT,PC,RE,TK"</formula1>
    </dataValidation>
    <dataValidation type="textLength" imeMode="off" operator="lessThan" allowBlank="1" showInputMessage="1" showErrorMessage="1" errorTitle="入力文字数制限" error="一行54文字以内でお願いいたします" promptTitle="Description of Goods" prompt="半角英数54文字以内_x000a__x000a_入り切らない場合は -AS PER ATTACHED SHEET- と記入し、別シート[AttachedSheet]に入力して下さい" sqref="J45" xr:uid="{00000000-0002-0000-0000-000037000000}">
      <formula1>56</formula1>
    </dataValidation>
    <dataValidation type="textLength" imeMode="off" operator="lessThan" allowBlank="1" showInputMessage="1" showErrorMessage="1" errorTitle="タイトル" error="43文字以内でお願いいたします" promptTitle="荷主名、住所、TEL、FAX" prompt="半角英数43文字以内" sqref="J8 H5:H7" xr:uid="{00000000-0002-0000-0000-00002D000000}">
      <formula1>44</formula1>
    </dataValidation>
    <dataValidation type="textLength" imeMode="off" operator="lessThan" allowBlank="1" showInputMessage="1" showErrorMessage="1" errorTitle="タイトル" error="43文字以内でお願いいたします" promptTitle="通知先名、住所、TEL、FAX" prompt="半角英数43文字以内" sqref="H15:H18" xr:uid="{00000000-0002-0000-0000-00002F000000}">
      <formula1>44</formula1>
    </dataValidation>
    <dataValidation type="textLength" imeMode="off" operator="lessThan" allowBlank="1" showInputMessage="1" showErrorMessage="1" errorTitle="タイトル" error="45文字以内でお願いいたします" promptTitle="VOYAGE NO." prompt="例：1234W" sqref="D20" xr:uid="{00000000-0002-0000-0000-000013000000}">
      <formula1>45</formula1>
    </dataValidation>
    <dataValidation type="whole" imeMode="off" allowBlank="1" showInputMessage="1" showErrorMessage="1" error="CMで数字のみ入力_x000a_" promptTitle="Over Height " prompt="ないときは 0 を入力" sqref="J58:J107" xr:uid="{47C43621-F411-44B4-9643-E8A412202948}">
      <formula1>0</formula1>
      <formula2>999</formula2>
    </dataValidation>
    <dataValidation type="whole" imeMode="off" allowBlank="1" showInputMessage="1" showErrorMessage="1" error="CMで数字のみ入力" promptTitle="Over Width Right" prompt="ないときは 0 を入力" sqref="L58:L107" xr:uid="{DD4023D6-FD6F-4C91-9BC0-B10BC3C965C9}">
      <formula1>0</formula1>
      <formula2>999</formula2>
    </dataValidation>
    <dataValidation type="whole" imeMode="off" allowBlank="1" showInputMessage="1" showErrorMessage="1" error="CMで数字のみ入力" promptTitle="Over Width Left" prompt="ないときは 0 を入力" sqref="K58:K107" xr:uid="{1470ADD6-E603-401A-88A4-8C51E5E81DC8}">
      <formula1>0</formula1>
      <formula2>999</formula2>
    </dataValidation>
    <dataValidation type="list" allowBlank="1" showInputMessage="1" showErrorMessage="1" promptTitle="ブッキングを複数に分けるとき" prompt="全ブッキングの内の何件目かを選択" sqref="E3" xr:uid="{A4860E94-4EC4-40A0-9C21-23BED399CCEA}">
      <formula1>"1,2,3,4,5,6,7,8,9,10,11,12,13,14,15"</formula1>
    </dataValidation>
    <dataValidation allowBlank="1" showInputMessage="1" showErrorMessage="1" promptTitle="例：TOKYO, JAPAN" prompt=" " sqref="L46" xr:uid="{00000000-0002-0000-0000-000019000000}"/>
    <dataValidation type="list" allowBlank="1" showInputMessage="1" showErrorMessage="1" sqref="L46" xr:uid="{05E44BEE-DC9F-4688-8C2D-F7A469695D50}">
      <formula1>"選択して下さい,PREPAID,COLLECT"</formula1>
    </dataValidation>
    <dataValidation type="list" allowBlank="1" showInputMessage="1" showErrorMessage="1" sqref="J45" xr:uid="{7A3BF177-5EB0-4EEC-8174-6E46312384EE}">
      <formula1>"選択,BERTH-BERTH,CY-CY,CY-TACKLE,CFS-CFS,CY-CFS"</formula1>
    </dataValidation>
    <dataValidation type="list" allowBlank="1" showInputMessage="1" showErrorMessage="1" sqref="H46" xr:uid="{B1D13614-4BD9-4003-A343-D06250C7CFAB}">
      <formula1>"選択,PREPAID,COLLECT"</formula1>
    </dataValidation>
    <dataValidation type="list" allowBlank="1" showInputMessage="1" showErrorMessage="1" prompt="UT: OPEN TOP_x000a_PC: FLAT RACK_x000a_RE: REEFER_x000a_TK: TANK" sqref="E58:E61" xr:uid="{FA5481A1-33CE-41D1-B751-F5FA4DAA8DE5}">
      <formula1>"GP,UT,PC,RE,TK"</formula1>
    </dataValidation>
    <dataValidation type="list" allowBlank="1" showInputMessage="1" showErrorMessage="1" sqref="T4" xr:uid="{DE9E180E-C77A-43AD-B97F-8263B9C3A3B0}">
      <formula1>"LEI,CIK,法人番号"</formula1>
    </dataValidation>
    <dataValidation allowBlank="1" showInputMessage="1" showErrorMessage="1" promptTitle="CARGO DETAILSの合計数と同じ数量を入力" prompt="_x000a_入り切らない文字数や内個数は_x000a_Description of Goodsに記入して下さい" sqref="E27:F28" xr:uid="{B9D61235-A020-4FB7-BC12-5B513F9E7C82}"/>
    <dataValidation type="textLength" operator="lessThanOrEqual" allowBlank="1" showInputMessage="1" showErrorMessage="1" error="22文字以内でお願いいたします" promptTitle="例：PUSAN, CY" prompt="入りきらない文字は* や **　等 で_x000a_Description欄に続けて記載して下さい_x000a_(他の記号/数字の使用はお控えください)_x000a__x000a_在来船は入力不要です" sqref="K22:O22" xr:uid="{7AE82DA7-53FB-4949-9C20-F01D0C37D119}">
      <formula1>22</formula1>
    </dataValidation>
    <dataValidation type="textLength" imeMode="off" operator="lessThanOrEqual" showInputMessage="1" showErrorMessage="1" errorTitle="タイトル" error="22文字以内でお願いいたします" promptTitle="例：TOKYO, JAPAN" prompt="入りきらない文字は* や **　等 で_x000a_Description欄に続けて記載して下さい_x000a_(他の記号/数字の使用はお控えください)" sqref="K20:O20" xr:uid="{D6D401B4-3BA6-48D5-B808-4022F9F3628F}">
      <formula1>22</formula1>
    </dataValidation>
    <dataValidation type="textLength" imeMode="off" operator="lessThanOrEqual" showInputMessage="1" showErrorMessage="1" errorTitle="タイトル" error="22文字以内でお願いいたします" promptTitle="例：PUSAN, KOREA" prompt="入りきらない文字は* や **　等 で_x000a_Description欄に続けて記載して下さい_x000a_(他の記号/数字の使用はお控えください)" sqref="G22:I22" xr:uid="{35558E5C-D054-476C-BD62-0257372C7DE4}">
      <formula1>22</formula1>
    </dataValidation>
    <dataValidation type="textLength" imeMode="off" operator="lessThanOrEqual" showInputMessage="1" showErrorMessage="1" errorTitle="タイトル" error="22文字以内でお願いいたします" promptTitle="例：TOKYO, CY" prompt="入りきらない文字は* や **　等 で_x000a_Description欄に続けて記載して下さい_x000a_(他の記号/数字の使用はお控えください)_x000a__x000a_在来船は入力不要です" sqref="G20:I20" xr:uid="{3F16DB3E-6338-46BE-91AC-5AD5D61C2DD6}">
      <formula1>22</formula1>
    </dataValidation>
    <dataValidation type="textLength" operator="lessThanOrEqual" allowBlank="1" showErrorMessage="1" error="52文字以内でお願いします" sqref="G29:O44" xr:uid="{45991C4E-16EF-4D08-8E3F-80F3F2DD23E7}">
      <formula1>52</formula1>
    </dataValidation>
    <dataValidation allowBlank="1" showInputMessage="1" showErrorMessage="1" promptTitle="CCAM SHIPPER 住所" prompt="SHIPPERと同じ全情報をセル内に入力して下さい" sqref="I6:O6" xr:uid="{506B1569-B51E-4149-8C79-62EF9C3301CA}"/>
    <dataValidation allowBlank="1" showInputMessage="1" showErrorMessage="1" promptTitle="CCAM　SHIPPER　会社名" prompt="SHIPPERと同じ全情報をセル内に入力して下さい" sqref="I5:O5" xr:uid="{1D62CCCA-BF94-4CC3-9424-288090B04D73}"/>
    <dataValidation allowBlank="1" showInputMessage="1" showErrorMessage="1" promptTitle="CCAM CONSIGNEE 会社名" prompt="CONSIGNEEと同じ全情報をセル内に入力して下さい" sqref="I10:O10" xr:uid="{A573E4C1-A4F9-4171-8BFB-91BB11ACAC2E}"/>
    <dataValidation allowBlank="1" showInputMessage="1" showErrorMessage="1" promptTitle="CCAM CONSIGNEE 住所" prompt="CONSIGNEEと同じ全情報をセル内に入力して下さい" sqref="I11:O11" xr:uid="{BA646DFB-2543-40B4-8753-2B38B6A6AC11}"/>
    <dataValidation allowBlank="1" showInputMessage="1" showErrorMessage="1" promptTitle="CCAM NOTIFY 会社名" prompt="NOTIFY PARTYと同じ全情報をセル内に入力して下さい" sqref="I15:O15" xr:uid="{BA6BA354-B9CF-4A85-A98B-5937EC2F77CB}"/>
    <dataValidation allowBlank="1" showInputMessage="1" showErrorMessage="1" promptTitle="Booking No. 2つめ　　　" prompt="複数ブッキング＝1B/L (COMBINE)　に使用" sqref="G3" xr:uid="{7D328537-DCAC-4F59-B7AF-66F7FF7857C2}"/>
    <dataValidation allowBlank="1" showInputMessage="1" showErrorMessage="1" promptTitle="Booking No. ４つめ" prompt="複数ブッキング＝1B/L (COMBINE)　に使用" sqref="J3:L3" xr:uid="{9697377F-3D28-4FFA-96C0-6002DB3C8A5E}"/>
    <dataValidation allowBlank="1" showInputMessage="1" showErrorMessage="1" promptTitle="Booking No. 5つめ" prompt="複数ブッキング＝1B/L (COMBINE)　に使用" sqref="M3:O3" xr:uid="{4F2190ED-B356-4891-BA35-5CAA78E05C49}"/>
    <dataValidation allowBlank="1" showInputMessage="1" showErrorMessage="1" promptTitle="ブッキングナンバー（アルファベット2文字+数字7桁）　" prompt="_x000a_1ブッキング＝複数B/Lのときは右のセルに枝番を付けて下さい_x000a_複数ブッキング＝1B/L(COMBINE)はNo②～⑤に結合分を入力" sqref="C3:D3" xr:uid="{6933AA9A-1033-4161-8DC9-00F065543ED5}"/>
    <dataValidation type="list" allowBlank="1" showInputMessage="1" showErrorMessage="1" promptTitle="ブッキングを複数に分けるとき" prompt="TOTALの件数を選択" sqref="F3" xr:uid="{953E010C-3EEC-47CD-885B-DE301748792F}">
      <formula1>"1,2,3,4,5,6,7,8,9,10,11,12,13,14,15"</formula1>
    </dataValidation>
    <dataValidation type="textLength" imeMode="off" operator="lessThan" allowBlank="1" showInputMessage="1" showErrorMessage="1" errorTitle="タイトル" error="43文字以内でお願いいたします" promptTitle="入りきらない文字は* や **、*** で" prompt="Description of Goodsにつないでください_x000a_(他の記号/数字の使用はお控えください)_x000a_" sqref="B5:G8" xr:uid="{28F0845E-40FE-4B79-8C39-78A36E026DF1}">
      <formula1>44</formula1>
    </dataValidation>
    <dataValidation type="textLength" imeMode="off" operator="lessThan" allowBlank="1" showInputMessage="1" showErrorMessage="1" errorTitle="タイトル" error="43文字以内でお願いいたします" promptTitle="入りきらない文字は* や **、*** で" prompt="Description of Goodsにつないでください_x000a_(他の記号/数字の使用はお控えください)" sqref="B15:G18 B10:G13" xr:uid="{37D3228A-C1C5-41D8-AC67-572F60766050}">
      <formula1>44</formula1>
    </dataValidation>
    <dataValidation type="textLength" imeMode="off" operator="lessThanOrEqual" showInputMessage="1" showErrorMessage="1" errorTitle="タイトル" error="30文字以内でお願いいたします" promptTitle="入りきらない文字は* や **、*** で" prompt="入りきらない文字は* や **　等 で_x000a_Description欄に続けて記載して下さい_x000a_(他の記号/数字の使用はお控えください)" sqref="G24:O24" xr:uid="{5AC077E3-166E-4A18-BB77-FD4FC472E08F}">
      <formula1>30</formula1>
    </dataValidation>
    <dataValidation type="list" allowBlank="1" showInputMessage="1" showErrorMessage="1" sqref="K46" xr:uid="{82C90F65-9C92-47FF-9B90-F9990E07EC9C}">
      <formula1>"選択,3,1,0"</formula1>
    </dataValidation>
    <dataValidation allowBlank="1" showInputMessage="1" showErrorMessage="1" promptTitle="Booking No. 3つめ　" prompt="複数ブッキング＝1B/L (COMBINE)　に使用" sqref="H3:I3" xr:uid="{FA095BAA-0BEB-4E1F-8767-0CCEC985BB0B}"/>
    <dataValidation allowBlank="1" showInputMessage="1" showErrorMessage="1" promptTitle="危険品を含むとき" prompt="Y を入力" sqref="N58:N107" xr:uid="{D17A5917-BF1A-4CF6-9996-D9248A8DC3EA}"/>
    <dataValidation type="list" allowBlank="1" showInputMessage="1" showErrorMessage="1" sqref="G46:H46" xr:uid="{43646CAE-4534-4CED-96C9-997CDF994E0E}">
      <formula1>"選択,BERTH-BERTH,CY-CY,CY-TACKLE,CFS-CFS,CY-CFS,FI-FO"</formula1>
    </dataValidation>
    <dataValidation type="list" allowBlank="1" showInputMessage="1" showErrorMessage="1" promptTitle="CK LINE 現地代理店情報" prompt="表示を希望するときは 1 を選択_x000a_Descreption of Goods 欄に入力されます" sqref="D46:E46" xr:uid="{DF21FB40-7495-4FAA-B62F-F6060446C708}">
      <formula1>"不要,1"</formula1>
    </dataValidation>
    <dataValidation type="textLength" operator="lessThanOrEqual" allowBlank="1" showErrorMessage="1" error="32文字以内でお願いします" promptTitle="半角英数　25文字以内" prompt="こちらの行数で収まらない場合は_x000a_AS PER ATTACHED SHEET_x000a_と記入し、別シート[AttachedSheet]へ記入して下さい" sqref="B29:B44" xr:uid="{B8CC3072-960C-4983-90DA-6C35460AEBD9}">
      <formula1>32</formula1>
    </dataValidation>
    <dataValidation type="list" allowBlank="1" showInputMessage="1" showErrorMessage="1" prompt="22: 20'x8'6&quot;_x000a_42: 40'x8'6&quot;_x000a_45: 40'x9'6&quot;" sqref="D58:D61" xr:uid="{8AEA36C9-17D0-4E6E-8FC6-8BB6CE379646}">
      <formula1>"22,42,45"</formula1>
    </dataValidation>
    <dataValidation allowBlank="1" showInputMessage="1" showErrorMessage="1" promptTitle="CCAM NOTIFY 住所" prompt="NOTIFY PARTYと同じ全情報をセル内に入力して下さい" sqref="I16:O16" xr:uid="{BDC0BB25-A794-49BF-BADE-A679C00D409D}"/>
    <dataValidation type="textLength" operator="equal" allowBlank="1" showInputMessage="1" showErrorMessage="1" sqref="I49" xr:uid="{32A5B3E5-1F71-4A60-AE31-5DCB108D5D1B}">
      <formula1>4</formula1>
    </dataValidation>
    <dataValidation type="textLength" operator="equal" allowBlank="1" showInputMessage="1" showErrorMessage="1" sqref="K49" xr:uid="{ACE62079-0303-4402-9417-4C64668CD654}">
      <formula1>2</formula1>
    </dataValidation>
    <dataValidation type="textLength" operator="lessThanOrEqual" allowBlank="1" showInputMessage="1" showErrorMessage="1" sqref="L49" xr:uid="{E50538C1-3CE7-461C-AA6C-95405829C4A7}">
      <formula1>4</formula1>
    </dataValidation>
  </dataValidations>
  <pageMargins left="0.59055118110236227" right="0.59055118110236227" top="0.59055118110236227" bottom="0.59055118110236227" header="0.19685039370078741" footer="0.11811023622047245"/>
  <pageSetup paperSize="9" scale="61" orientation="portrait" r:id="rId1"/>
  <headerFooter alignWithMargins="0">
    <oddFooter>&amp;R&amp;P/&amp;N</oddFooter>
  </headerFooter>
  <ignoredErrors>
    <ignoredError sqref="Q56 Q6:Q8 Q10 Q12:Q14 Q16 Q1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265" r:id="rId4" name="Group Box 73">
              <controlPr locked="0" defaultSize="0" print="0" autoFill="0" autoPict="0" altText="">
                <anchor moveWithCells="1">
                  <from>
                    <xdr:col>2</xdr:col>
                    <xdr:colOff>342900</xdr:colOff>
                    <xdr:row>46</xdr:row>
                    <xdr:rowOff>76200</xdr:rowOff>
                  </from>
                  <to>
                    <xdr:col>6</xdr:col>
                    <xdr:colOff>352425</xdr:colOff>
                    <xdr:row>46</xdr:row>
                    <xdr:rowOff>476250</xdr:rowOff>
                  </to>
                </anchor>
              </controlPr>
            </control>
          </mc:Choice>
        </mc:AlternateContent>
        <mc:AlternateContent xmlns:mc="http://schemas.openxmlformats.org/markup-compatibility/2006">
          <mc:Choice Requires="x14">
            <control shapeId="8257" r:id="rId5" name="Check Box 65">
              <controlPr locked="0" defaultSize="0" autoFill="0" autoLine="0" autoPict="0">
                <anchor moveWithCells="1">
                  <from>
                    <xdr:col>10</xdr:col>
                    <xdr:colOff>333375</xdr:colOff>
                    <xdr:row>46</xdr:row>
                    <xdr:rowOff>114300</xdr:rowOff>
                  </from>
                  <to>
                    <xdr:col>14</xdr:col>
                    <xdr:colOff>1009650</xdr:colOff>
                    <xdr:row>46</xdr:row>
                    <xdr:rowOff>438150</xdr:rowOff>
                  </to>
                </anchor>
              </controlPr>
            </control>
          </mc:Choice>
        </mc:AlternateContent>
        <mc:AlternateContent xmlns:mc="http://schemas.openxmlformats.org/markup-compatibility/2006">
          <mc:Choice Requires="x14">
            <control shapeId="8266" r:id="rId6" name="Group Box 74">
              <controlPr defaultSize="0" print="0" autoFill="0" autoPict="0">
                <anchor moveWithCells="1">
                  <from>
                    <xdr:col>6</xdr:col>
                    <xdr:colOff>657225</xdr:colOff>
                    <xdr:row>46</xdr:row>
                    <xdr:rowOff>76200</xdr:rowOff>
                  </from>
                  <to>
                    <xdr:col>10</xdr:col>
                    <xdr:colOff>85725</xdr:colOff>
                    <xdr:row>46</xdr:row>
                    <xdr:rowOff>476250</xdr:rowOff>
                  </to>
                </anchor>
              </controlPr>
            </control>
          </mc:Choice>
        </mc:AlternateContent>
        <mc:AlternateContent xmlns:mc="http://schemas.openxmlformats.org/markup-compatibility/2006">
          <mc:Choice Requires="x14">
            <control shapeId="8267" r:id="rId7" name="Option Button 75">
              <controlPr locked="0" defaultSize="0" autoFill="0" autoLine="0" autoPict="0">
                <anchor moveWithCells="1">
                  <from>
                    <xdr:col>2</xdr:col>
                    <xdr:colOff>457200</xdr:colOff>
                    <xdr:row>46</xdr:row>
                    <xdr:rowOff>123825</xdr:rowOff>
                  </from>
                  <to>
                    <xdr:col>3</xdr:col>
                    <xdr:colOff>123825</xdr:colOff>
                    <xdr:row>46</xdr:row>
                    <xdr:rowOff>438150</xdr:rowOff>
                  </to>
                </anchor>
              </controlPr>
            </control>
          </mc:Choice>
        </mc:AlternateContent>
        <mc:AlternateContent xmlns:mc="http://schemas.openxmlformats.org/markup-compatibility/2006">
          <mc:Choice Requires="x14">
            <control shapeId="8268" r:id="rId8" name="Option Button 76">
              <controlPr locked="0" defaultSize="0" autoFill="0" autoLine="0" autoPict="0">
                <anchor moveWithCells="1">
                  <from>
                    <xdr:col>5</xdr:col>
                    <xdr:colOff>190500</xdr:colOff>
                    <xdr:row>46</xdr:row>
                    <xdr:rowOff>123825</xdr:rowOff>
                  </from>
                  <to>
                    <xdr:col>6</xdr:col>
                    <xdr:colOff>276225</xdr:colOff>
                    <xdr:row>46</xdr:row>
                    <xdr:rowOff>438150</xdr:rowOff>
                  </to>
                </anchor>
              </controlPr>
            </control>
          </mc:Choice>
        </mc:AlternateContent>
        <mc:AlternateContent xmlns:mc="http://schemas.openxmlformats.org/markup-compatibility/2006">
          <mc:Choice Requires="x14">
            <control shapeId="8270" r:id="rId9" name="Option Button 78">
              <controlPr defaultSize="0" autoFill="0" autoLine="0" autoPict="0">
                <anchor moveWithCells="1">
                  <from>
                    <xdr:col>6</xdr:col>
                    <xdr:colOff>762000</xdr:colOff>
                    <xdr:row>46</xdr:row>
                    <xdr:rowOff>123825</xdr:rowOff>
                  </from>
                  <to>
                    <xdr:col>7</xdr:col>
                    <xdr:colOff>542925</xdr:colOff>
                    <xdr:row>46</xdr:row>
                    <xdr:rowOff>438150</xdr:rowOff>
                  </to>
                </anchor>
              </controlPr>
            </control>
          </mc:Choice>
        </mc:AlternateContent>
        <mc:AlternateContent xmlns:mc="http://schemas.openxmlformats.org/markup-compatibility/2006">
          <mc:Choice Requires="x14">
            <control shapeId="8271" r:id="rId10" name="Option Button 79">
              <controlPr defaultSize="0" autoFill="0" autoLine="0" autoPict="0">
                <anchor moveWithCells="1">
                  <from>
                    <xdr:col>7</xdr:col>
                    <xdr:colOff>742950</xdr:colOff>
                    <xdr:row>46</xdr:row>
                    <xdr:rowOff>123825</xdr:rowOff>
                  </from>
                  <to>
                    <xdr:col>9</xdr:col>
                    <xdr:colOff>504825</xdr:colOff>
                    <xdr:row>46</xdr:row>
                    <xdr:rowOff>419100</xdr:rowOff>
                  </to>
                </anchor>
              </controlPr>
            </control>
          </mc:Choice>
        </mc:AlternateContent>
        <mc:AlternateContent xmlns:mc="http://schemas.openxmlformats.org/markup-compatibility/2006">
          <mc:Choice Requires="x14">
            <control shapeId="8273" r:id="rId11" name="Group Box 81">
              <controlPr defaultSize="0" print="0" autoFill="0" autoPict="0">
                <anchor moveWithCells="1">
                  <from>
                    <xdr:col>10</xdr:col>
                    <xdr:colOff>257175</xdr:colOff>
                    <xdr:row>46</xdr:row>
                    <xdr:rowOff>66675</xdr:rowOff>
                  </from>
                  <to>
                    <xdr:col>14</xdr:col>
                    <xdr:colOff>1152525</xdr:colOff>
                    <xdr:row>46</xdr:row>
                    <xdr:rowOff>466725</xdr:rowOff>
                  </to>
                </anchor>
              </controlPr>
            </control>
          </mc:Choice>
        </mc:AlternateContent>
        <mc:AlternateContent xmlns:mc="http://schemas.openxmlformats.org/markup-compatibility/2006">
          <mc:Choice Requires="x14">
            <control shapeId="8274" r:id="rId12" name="Option Button 82">
              <controlPr defaultSize="0" autoFill="0" autoLine="0" autoPict="0">
                <anchor moveWithCells="1">
                  <from>
                    <xdr:col>3</xdr:col>
                    <xdr:colOff>390525</xdr:colOff>
                    <xdr:row>46</xdr:row>
                    <xdr:rowOff>133350</xdr:rowOff>
                  </from>
                  <to>
                    <xdr:col>5</xdr:col>
                    <xdr:colOff>0</xdr:colOff>
                    <xdr:row>46</xdr:row>
                    <xdr:rowOff>419100</xdr:rowOff>
                  </to>
                </anchor>
              </controlPr>
            </control>
          </mc:Choice>
        </mc:AlternateContent>
        <mc:AlternateContent xmlns:mc="http://schemas.openxmlformats.org/markup-compatibility/2006">
          <mc:Choice Requires="x14">
            <control shapeId="8279" r:id="rId13" name="Drop Down 87">
              <controlPr defaultSize="0" autoLine="0" autoPict="0">
                <anchor moveWithCells="1">
                  <from>
                    <xdr:col>11</xdr:col>
                    <xdr:colOff>38100</xdr:colOff>
                    <xdr:row>6</xdr:row>
                    <xdr:rowOff>9525</xdr:rowOff>
                  </from>
                  <to>
                    <xdr:col>12</xdr:col>
                    <xdr:colOff>438150</xdr:colOff>
                    <xdr:row>6</xdr:row>
                    <xdr:rowOff>257175</xdr:rowOff>
                  </to>
                </anchor>
              </controlPr>
            </control>
          </mc:Choice>
        </mc:AlternateContent>
        <mc:AlternateContent xmlns:mc="http://schemas.openxmlformats.org/markup-compatibility/2006">
          <mc:Choice Requires="x14">
            <control shapeId="8276" r:id="rId14" name="Drop Down 84">
              <controlPr defaultSize="0" autoLine="0" autoPict="0">
                <anchor moveWithCells="1">
                  <from>
                    <xdr:col>8</xdr:col>
                    <xdr:colOff>0</xdr:colOff>
                    <xdr:row>3</xdr:row>
                    <xdr:rowOff>9525</xdr:rowOff>
                  </from>
                  <to>
                    <xdr:col>8</xdr:col>
                    <xdr:colOff>828675</xdr:colOff>
                    <xdr:row>3</xdr:row>
                    <xdr:rowOff>257175</xdr:rowOff>
                  </to>
                </anchor>
              </controlPr>
            </control>
          </mc:Choice>
        </mc:AlternateContent>
        <mc:AlternateContent xmlns:mc="http://schemas.openxmlformats.org/markup-compatibility/2006">
          <mc:Choice Requires="x14">
            <control shapeId="8282" r:id="rId15" name="Drop Down 90">
              <controlPr defaultSize="0" autoLine="0" autoPict="0">
                <anchor moveWithCells="1">
                  <from>
                    <xdr:col>8</xdr:col>
                    <xdr:colOff>0</xdr:colOff>
                    <xdr:row>8</xdr:row>
                    <xdr:rowOff>9525</xdr:rowOff>
                  </from>
                  <to>
                    <xdr:col>8</xdr:col>
                    <xdr:colOff>828675</xdr:colOff>
                    <xdr:row>8</xdr:row>
                    <xdr:rowOff>257175</xdr:rowOff>
                  </to>
                </anchor>
              </controlPr>
            </control>
          </mc:Choice>
        </mc:AlternateContent>
        <mc:AlternateContent xmlns:mc="http://schemas.openxmlformats.org/markup-compatibility/2006">
          <mc:Choice Requires="x14">
            <control shapeId="8284" r:id="rId16" name="Drop Down 92">
              <controlPr defaultSize="0" autoLine="0" autoPict="0">
                <anchor moveWithCells="1">
                  <from>
                    <xdr:col>11</xdr:col>
                    <xdr:colOff>47625</xdr:colOff>
                    <xdr:row>11</xdr:row>
                    <xdr:rowOff>9525</xdr:rowOff>
                  </from>
                  <to>
                    <xdr:col>12</xdr:col>
                    <xdr:colOff>457200</xdr:colOff>
                    <xdr:row>11</xdr:row>
                    <xdr:rowOff>257175</xdr:rowOff>
                  </to>
                </anchor>
              </controlPr>
            </control>
          </mc:Choice>
        </mc:AlternateContent>
        <mc:AlternateContent xmlns:mc="http://schemas.openxmlformats.org/markup-compatibility/2006">
          <mc:Choice Requires="x14">
            <control shapeId="8288" r:id="rId17" name="Drop Down 96">
              <controlPr defaultSize="0" autoLine="0" autoPict="0">
                <anchor moveWithCells="1">
                  <from>
                    <xdr:col>11</xdr:col>
                    <xdr:colOff>38100</xdr:colOff>
                    <xdr:row>12</xdr:row>
                    <xdr:rowOff>9525</xdr:rowOff>
                  </from>
                  <to>
                    <xdr:col>12</xdr:col>
                    <xdr:colOff>447675</xdr:colOff>
                    <xdr:row>13</xdr:row>
                    <xdr:rowOff>0</xdr:rowOff>
                  </to>
                </anchor>
              </controlPr>
            </control>
          </mc:Choice>
        </mc:AlternateContent>
        <mc:AlternateContent xmlns:mc="http://schemas.openxmlformats.org/markup-compatibility/2006">
          <mc:Choice Requires="x14">
            <control shapeId="8290" r:id="rId18" name="Drop Down 98">
              <controlPr defaultSize="0" autoLine="0" autoPict="0">
                <anchor moveWithCells="1">
                  <from>
                    <xdr:col>8</xdr:col>
                    <xdr:colOff>28575</xdr:colOff>
                    <xdr:row>13</xdr:row>
                    <xdr:rowOff>9525</xdr:rowOff>
                  </from>
                  <to>
                    <xdr:col>9</xdr:col>
                    <xdr:colOff>9525</xdr:colOff>
                    <xdr:row>13</xdr:row>
                    <xdr:rowOff>257175</xdr:rowOff>
                  </to>
                </anchor>
              </controlPr>
            </control>
          </mc:Choice>
        </mc:AlternateContent>
        <mc:AlternateContent xmlns:mc="http://schemas.openxmlformats.org/markup-compatibility/2006">
          <mc:Choice Requires="x14">
            <control shapeId="8298" r:id="rId19" name="Drop Down 106">
              <controlPr defaultSize="0" autoLine="0" autoPict="0">
                <anchor moveWithCells="1">
                  <from>
                    <xdr:col>11</xdr:col>
                    <xdr:colOff>47625</xdr:colOff>
                    <xdr:row>16</xdr:row>
                    <xdr:rowOff>19050</xdr:rowOff>
                  </from>
                  <to>
                    <xdr:col>12</xdr:col>
                    <xdr:colOff>447675</xdr:colOff>
                    <xdr:row>16</xdr:row>
                    <xdr:rowOff>276225</xdr:rowOff>
                  </to>
                </anchor>
              </controlPr>
            </control>
          </mc:Choice>
        </mc:AlternateContent>
        <mc:AlternateContent xmlns:mc="http://schemas.openxmlformats.org/markup-compatibility/2006">
          <mc:Choice Requires="x14">
            <control shapeId="8297" r:id="rId20" name="Drop Down 105">
              <controlPr defaultSize="0" autoLine="0" autoPict="0">
                <anchor moveWithCells="1">
                  <from>
                    <xdr:col>11</xdr:col>
                    <xdr:colOff>38100</xdr:colOff>
                    <xdr:row>17</xdr:row>
                    <xdr:rowOff>9525</xdr:rowOff>
                  </from>
                  <to>
                    <xdr:col>12</xdr:col>
                    <xdr:colOff>438150</xdr:colOff>
                    <xdr:row>17</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73" yWindow="463" count="2">
        <x14:dataValidation type="list" imeMode="off" allowBlank="1" showInputMessage="1" showErrorMessage="1" prompt="最も近い梱包形態を選択" xr:uid="{772CB3C9-19BC-48B2-8385-772319A15847}">
          <x14:formula1>
            <xm:f>SETTING!$B$3:$B$147</xm:f>
          </x14:formula1>
          <xm:sqref>G58:G107</xm:sqref>
        </x14:dataValidation>
        <x14:dataValidation type="list" imeMode="off" allowBlank="1" showInputMessage="1" showErrorMessage="1" prompt="Reefer設定温度(℃)" xr:uid="{21F92844-271A-40A0-BEC1-111CFE39D5E2}">
          <x14:formula1>
            <xm:f>SETTING!$E$3:$E$84</xm:f>
          </x14:formula1>
          <xm:sqref>M58:M107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F893-450A-40DB-9CFE-F0A4C3467033}">
  <sheetPr>
    <tabColor rgb="FFF88080"/>
  </sheetPr>
  <dimension ref="A1:AT100"/>
  <sheetViews>
    <sheetView workbookViewId="0">
      <selection activeCell="D24" sqref="D24"/>
    </sheetView>
  </sheetViews>
  <sheetFormatPr defaultColWidth="13.75" defaultRowHeight="17.100000000000001" customHeight="1"/>
  <cols>
    <col min="1" max="1" width="39.5" style="49" customWidth="1"/>
    <col min="2" max="2" width="4.625" style="231" customWidth="1"/>
    <col min="3" max="3" width="3.125" style="231" customWidth="1"/>
    <col min="4" max="4" width="9.125" style="232" customWidth="1"/>
    <col min="5" max="5" width="4.625" style="231" customWidth="1"/>
    <col min="6" max="6" width="3.125" style="231" customWidth="1"/>
    <col min="7" max="7" width="9.125" style="232" customWidth="1"/>
    <col min="8" max="8" width="4.625" style="231" customWidth="1"/>
    <col min="9" max="9" width="3.125" style="231" customWidth="1"/>
    <col min="10" max="10" width="9.125" style="232" customWidth="1"/>
    <col min="11" max="11" width="4.625" style="231" customWidth="1"/>
    <col min="12" max="12" width="3.125" style="231" customWidth="1"/>
    <col min="13" max="13" width="9.125" style="232" customWidth="1"/>
    <col min="14" max="14" width="4.625" style="231" customWidth="1"/>
    <col min="15" max="15" width="3.125" style="231" customWidth="1"/>
    <col min="16" max="16" width="9.125" style="232" customWidth="1"/>
    <col min="17" max="17" width="4.625" style="231" customWidth="1"/>
    <col min="18" max="18" width="3.125" style="231" customWidth="1"/>
    <col min="19" max="19" width="9.125" style="232" customWidth="1"/>
    <col min="20" max="20" width="4.625" style="231" customWidth="1"/>
    <col min="21" max="21" width="3.125" style="231" customWidth="1"/>
    <col min="22" max="22" width="9.125" style="232" customWidth="1"/>
    <col min="23" max="23" width="4.625" style="231" customWidth="1"/>
    <col min="24" max="24" width="3.125" style="231" customWidth="1"/>
    <col min="25" max="25" width="9.125" style="232" customWidth="1"/>
    <col min="26" max="26" width="4.625" style="231" customWidth="1"/>
    <col min="27" max="27" width="3.125" style="231" customWidth="1"/>
    <col min="28" max="28" width="9.125" style="232" customWidth="1"/>
    <col min="29" max="29" width="4.625" style="231" customWidth="1"/>
    <col min="30" max="30" width="3.125" style="231" customWidth="1"/>
    <col min="31" max="31" width="9.125" style="232" customWidth="1"/>
    <col min="32" max="32" width="4.625" style="231" customWidth="1"/>
    <col min="33" max="33" width="3.125" style="231" customWidth="1"/>
    <col min="34" max="34" width="9.125" style="232" customWidth="1"/>
    <col min="35" max="35" width="4.625" style="231" customWidth="1"/>
    <col min="36" max="36" width="3.125" style="231" customWidth="1"/>
    <col min="37" max="37" width="9.125" style="232" customWidth="1"/>
    <col min="38" max="38" width="4.625" style="231" customWidth="1"/>
    <col min="39" max="39" width="3.125" style="231" customWidth="1"/>
    <col min="40" max="40" width="9.125" style="232" customWidth="1"/>
    <col min="41" max="41" width="4.625" style="231" customWidth="1"/>
    <col min="42" max="42" width="3.125" style="231" customWidth="1"/>
    <col min="43" max="43" width="9.125" style="232" customWidth="1"/>
    <col min="44" max="44" width="4.625" style="231" customWidth="1"/>
    <col min="45" max="45" width="3.125" style="231" customWidth="1"/>
    <col min="46" max="46" width="9.125" style="232" customWidth="1"/>
    <col min="47" max="47" width="5.125" style="49" customWidth="1"/>
    <col min="48" max="16384" width="13.75" style="49"/>
  </cols>
  <sheetData>
    <row r="1" spans="1:46" ht="18" customHeight="1">
      <c r="A1" s="209" t="s">
        <v>454</v>
      </c>
      <c r="B1" s="210">
        <v>1</v>
      </c>
      <c r="C1" s="210"/>
      <c r="D1" s="211"/>
      <c r="E1" s="210">
        <v>2</v>
      </c>
      <c r="F1" s="210"/>
      <c r="G1" s="211"/>
      <c r="H1" s="210">
        <v>3</v>
      </c>
      <c r="I1" s="210"/>
      <c r="J1" s="211"/>
      <c r="K1" s="210">
        <v>4</v>
      </c>
      <c r="L1" s="210"/>
      <c r="M1" s="211"/>
      <c r="N1" s="210">
        <v>5</v>
      </c>
      <c r="O1" s="210"/>
      <c r="P1" s="211"/>
      <c r="Q1" s="210">
        <v>6</v>
      </c>
      <c r="R1" s="210"/>
      <c r="S1" s="211"/>
      <c r="T1" s="210">
        <v>7</v>
      </c>
      <c r="U1" s="210"/>
      <c r="V1" s="211"/>
      <c r="W1" s="210">
        <v>8</v>
      </c>
      <c r="X1" s="210"/>
      <c r="Y1" s="211"/>
      <c r="Z1" s="210">
        <v>9</v>
      </c>
      <c r="AA1" s="210"/>
      <c r="AB1" s="211"/>
      <c r="AC1" s="210">
        <v>10</v>
      </c>
      <c r="AD1" s="210"/>
      <c r="AE1" s="211"/>
      <c r="AF1" s="210">
        <v>11</v>
      </c>
      <c r="AG1" s="210"/>
      <c r="AH1" s="211"/>
      <c r="AI1" s="210">
        <v>12</v>
      </c>
      <c r="AJ1" s="210"/>
      <c r="AK1" s="211"/>
      <c r="AL1" s="210">
        <v>13</v>
      </c>
      <c r="AM1" s="210"/>
      <c r="AN1" s="211"/>
      <c r="AO1" s="210">
        <v>14</v>
      </c>
      <c r="AP1" s="210"/>
      <c r="AQ1" s="211"/>
      <c r="AR1" s="210">
        <v>15</v>
      </c>
      <c r="AS1" s="210"/>
      <c r="AT1" s="212"/>
    </row>
    <row r="2" spans="1:46" ht="17.100000000000001" customHeight="1">
      <c r="A2" s="213" t="s">
        <v>453</v>
      </c>
      <c r="B2" s="214">
        <f>INDEX(BL_instruction!$B$58:$P$107,MATCH(DG!B$1,BL_instruction!$P$58:$P$107,0),1)</f>
        <v>0</v>
      </c>
      <c r="C2" s="214"/>
      <c r="D2" s="215"/>
      <c r="E2" s="214">
        <f>INDEX(BL_instruction!$B$58:$P$107,MATCH(DG!E$1,BL_instruction!$P$58:$P$107,0),1)</f>
        <v>0</v>
      </c>
      <c r="F2" s="214"/>
      <c r="G2" s="215"/>
      <c r="H2" s="214">
        <f>INDEX(BL_instruction!$B$58:$P$107,MATCH(DG!H$1,BL_instruction!$P$58:$P$107,0),1)</f>
        <v>0</v>
      </c>
      <c r="I2" s="214"/>
      <c r="J2" s="215"/>
      <c r="K2" s="214">
        <f>INDEX(BL_instruction!$B$58:$P$107,MATCH(DG!K$1,BL_instruction!$P$58:$P$107,0),1)</f>
        <v>0</v>
      </c>
      <c r="L2" s="214"/>
      <c r="M2" s="215"/>
      <c r="N2" s="214">
        <f>INDEX(BL_instruction!$B$58:$P$107,MATCH(DG!N$1,BL_instruction!$P$58:$P$107,0),1)</f>
        <v>0</v>
      </c>
      <c r="O2" s="214"/>
      <c r="P2" s="215"/>
      <c r="Q2" s="214">
        <f>INDEX(BL_instruction!$B$58:$P$107,MATCH(DG!Q$1,BL_instruction!$P$58:$P$107,0),1)</f>
        <v>0</v>
      </c>
      <c r="R2" s="214"/>
      <c r="S2" s="215"/>
      <c r="T2" s="214">
        <f>INDEX(BL_instruction!$B$58:$P$107,MATCH(DG!T$1,BL_instruction!$P$58:$P$107,0),1)</f>
        <v>0</v>
      </c>
      <c r="U2" s="214"/>
      <c r="V2" s="215"/>
      <c r="W2" s="214">
        <f>INDEX(BL_instruction!$B$58:$P$107,MATCH(DG!W$1,BL_instruction!$P$58:$P$107,0),1)</f>
        <v>0</v>
      </c>
      <c r="X2" s="214"/>
      <c r="Y2" s="215"/>
      <c r="Z2" s="214">
        <f>INDEX(BL_instruction!$B$58:$P$107,MATCH(DG!Z$1,BL_instruction!$P$58:$P$107,0),1)</f>
        <v>0</v>
      </c>
      <c r="AA2" s="214"/>
      <c r="AB2" s="215"/>
      <c r="AC2" s="214">
        <f>INDEX(BL_instruction!$B$58:$P$107,MATCH(DG!AC$1,BL_instruction!$P$58:$P$107,0),1)</f>
        <v>0</v>
      </c>
      <c r="AD2" s="214"/>
      <c r="AE2" s="215"/>
      <c r="AF2" s="214">
        <f>INDEX(BL_instruction!$B$58:$P$107,MATCH(DG!AF$1,BL_instruction!$P$58:$P$107,0),1)</f>
        <v>0</v>
      </c>
      <c r="AG2" s="214"/>
      <c r="AH2" s="215"/>
      <c r="AI2" s="214">
        <f>INDEX(BL_instruction!$B$58:$P$107,MATCH(DG!AI$1,BL_instruction!$P$58:$P$107,0),1)</f>
        <v>0</v>
      </c>
      <c r="AJ2" s="214"/>
      <c r="AK2" s="215"/>
      <c r="AL2" s="214">
        <f>INDEX(BL_instruction!$B$58:$P$107,MATCH(DG!AL$1,BL_instruction!$P$58:$P$107,0),1)</f>
        <v>0</v>
      </c>
      <c r="AM2" s="214"/>
      <c r="AN2" s="215"/>
      <c r="AO2" s="214">
        <f>INDEX(BL_instruction!$B$58:$P$107,MATCH(DG!AO$1,BL_instruction!$P$58:$P$107,0),1)</f>
        <v>0</v>
      </c>
      <c r="AP2" s="214"/>
      <c r="AQ2" s="215"/>
      <c r="AR2" s="214">
        <f>INDEX(BL_instruction!$B$58:$P$107,MATCH(DG!AR$1,BL_instruction!$P$58:$P$107,0),1)</f>
        <v>0</v>
      </c>
      <c r="AS2" s="214"/>
      <c r="AT2" s="216"/>
    </row>
    <row r="3" spans="1:46" ht="17.100000000000001" customHeight="1">
      <c r="A3" s="213" t="s">
        <v>455</v>
      </c>
      <c r="B3" s="214">
        <f>INDEX(BL_instruction!$B$58:$P$107,MATCH(DG!B$1,BL_instruction!$P$58:$P$107,0),5)</f>
        <v>0</v>
      </c>
      <c r="C3" s="214"/>
      <c r="D3" s="215"/>
      <c r="E3" s="214">
        <f>INDEX(BL_instruction!$B$58:$P$107,MATCH(DG!E$1,BL_instruction!$P$58:$P$107,0),5)</f>
        <v>0</v>
      </c>
      <c r="F3" s="214"/>
      <c r="G3" s="215"/>
      <c r="H3" s="214">
        <f>INDEX(BL_instruction!$B$58:$P$107,MATCH(DG!H$1,BL_instruction!$P$58:$P$107,0),5)</f>
        <v>0</v>
      </c>
      <c r="I3" s="214"/>
      <c r="J3" s="215"/>
      <c r="K3" s="214">
        <f>INDEX(BL_instruction!$B$58:$P$107,MATCH(DG!K$1,BL_instruction!$P$58:$P$107,0),5)</f>
        <v>0</v>
      </c>
      <c r="L3" s="214"/>
      <c r="M3" s="215"/>
      <c r="N3" s="214">
        <f>INDEX(BL_instruction!$B$58:$P$107,MATCH(DG!N$1,BL_instruction!$P$58:$P$107,0),5)</f>
        <v>0</v>
      </c>
      <c r="O3" s="214"/>
      <c r="P3" s="215"/>
      <c r="Q3" s="214">
        <f>INDEX(BL_instruction!$B$58:$P$107,MATCH(DG!Q$1,BL_instruction!$P$58:$P$107,0),5)</f>
        <v>0</v>
      </c>
      <c r="R3" s="214"/>
      <c r="S3" s="215"/>
      <c r="T3" s="214">
        <f>INDEX(BL_instruction!$B$58:$P$107,MATCH(DG!T$1,BL_instruction!$P$58:$P$107,0),5)</f>
        <v>0</v>
      </c>
      <c r="U3" s="214"/>
      <c r="V3" s="215"/>
      <c r="W3" s="214">
        <f>INDEX(BL_instruction!$B$58:$P$107,MATCH(DG!W$1,BL_instruction!$P$58:$P$107,0),5)</f>
        <v>0</v>
      </c>
      <c r="X3" s="214"/>
      <c r="Y3" s="215"/>
      <c r="Z3" s="214">
        <f>INDEX(BL_instruction!$B$58:$P$107,MATCH(DG!Z$1,BL_instruction!$P$58:$P$107,0),5)</f>
        <v>0</v>
      </c>
      <c r="AA3" s="214"/>
      <c r="AB3" s="215"/>
      <c r="AC3" s="214">
        <f>INDEX(BL_instruction!$B$58:$P$107,MATCH(DG!AC$1,BL_instruction!$P$58:$P$107,0),5)</f>
        <v>0</v>
      </c>
      <c r="AD3" s="214"/>
      <c r="AE3" s="215"/>
      <c r="AF3" s="214">
        <f>INDEX(BL_instruction!$B$58:$P$107,MATCH(DG!AF$1,BL_instruction!$P$58:$P$107,0),5)</f>
        <v>0</v>
      </c>
      <c r="AG3" s="214"/>
      <c r="AH3" s="215"/>
      <c r="AI3" s="214">
        <f>INDEX(BL_instruction!$B$58:$P$107,MATCH(DG!AI$1,BL_instruction!$P$58:$P$107,0),5)</f>
        <v>0</v>
      </c>
      <c r="AJ3" s="214"/>
      <c r="AK3" s="215"/>
      <c r="AL3" s="214">
        <f>INDEX(BL_instruction!$B$58:$P$107,MATCH(DG!AL$1,BL_instruction!$P$58:$P$107,0),5)</f>
        <v>0</v>
      </c>
      <c r="AM3" s="214"/>
      <c r="AN3" s="215"/>
      <c r="AO3" s="214">
        <f>INDEX(BL_instruction!$B$58:$P$107,MATCH(DG!AO$1,BL_instruction!$P$58:$P$107,0),5)</f>
        <v>0</v>
      </c>
      <c r="AP3" s="214"/>
      <c r="AQ3" s="215"/>
      <c r="AR3" s="214">
        <f>INDEX(BL_instruction!$B$58:$P$107,MATCH(DG!AR$1,BL_instruction!$P$58:$P$107,0),5)</f>
        <v>0</v>
      </c>
      <c r="AS3" s="214"/>
      <c r="AT3" s="216"/>
    </row>
    <row r="4" spans="1:46" ht="17.100000000000001" customHeight="1">
      <c r="A4" s="213" t="s">
        <v>463</v>
      </c>
      <c r="B4" s="217">
        <f>INDEX(BL_instruction!$B$58:$P$107,MATCH(DG!B$1,BL_instruction!$P$58:$P$107,0),7)</f>
        <v>0</v>
      </c>
      <c r="C4" s="217"/>
      <c r="D4" s="217"/>
      <c r="E4" s="217">
        <f>INDEX(BL_instruction!$B$58:$P$107,MATCH(DG!E$1,BL_instruction!$P$58:$P$107,0),7)</f>
        <v>0</v>
      </c>
      <c r="F4" s="217"/>
      <c r="G4" s="217"/>
      <c r="H4" s="217">
        <f>INDEX(BL_instruction!$B$58:$P$107,MATCH(DG!H$1,BL_instruction!$P$58:$P$107,0),7)</f>
        <v>0</v>
      </c>
      <c r="I4" s="217"/>
      <c r="J4" s="217"/>
      <c r="K4" s="217">
        <f>INDEX(BL_instruction!$B$58:$P$107,MATCH(DG!K$1,BL_instruction!$P$58:$P$107,0),7)</f>
        <v>0</v>
      </c>
      <c r="L4" s="217"/>
      <c r="M4" s="217"/>
      <c r="N4" s="217">
        <f>INDEX(BL_instruction!$B$58:$P$107,MATCH(DG!N$1,BL_instruction!$P$58:$P$107,0),7)</f>
        <v>0</v>
      </c>
      <c r="O4" s="217"/>
      <c r="P4" s="217"/>
      <c r="Q4" s="217">
        <f>INDEX(BL_instruction!$B$58:$P$107,MATCH(DG!Q$1,BL_instruction!$P$58:$P$107,0),7)</f>
        <v>0</v>
      </c>
      <c r="R4" s="217"/>
      <c r="S4" s="217"/>
      <c r="T4" s="217">
        <f>INDEX(BL_instruction!$B$58:$P$107,MATCH(DG!T$1,BL_instruction!$P$58:$P$107,0),7)</f>
        <v>0</v>
      </c>
      <c r="U4" s="217"/>
      <c r="V4" s="217"/>
      <c r="W4" s="217">
        <f>INDEX(BL_instruction!$B$58:$P$107,MATCH(DG!W$1,BL_instruction!$P$58:$P$107,0),7)</f>
        <v>0</v>
      </c>
      <c r="X4" s="217"/>
      <c r="Y4" s="217"/>
      <c r="Z4" s="217">
        <f>INDEX(BL_instruction!$B$58:$P$107,MATCH(DG!Z$1,BL_instruction!$P$58:$P$107,0),7)</f>
        <v>0</v>
      </c>
      <c r="AA4" s="217"/>
      <c r="AB4" s="217"/>
      <c r="AC4" s="217">
        <f>INDEX(BL_instruction!$B$58:$P$107,MATCH(DG!AC$1,BL_instruction!$P$58:$P$107,0),7)</f>
        <v>0</v>
      </c>
      <c r="AD4" s="217"/>
      <c r="AE4" s="217"/>
      <c r="AF4" s="217">
        <f>INDEX(BL_instruction!$B$58:$P$107,MATCH(DG!AF$1,BL_instruction!$P$58:$P$107,0),7)</f>
        <v>0</v>
      </c>
      <c r="AG4" s="217"/>
      <c r="AH4" s="217"/>
      <c r="AI4" s="217">
        <f>INDEX(BL_instruction!$B$58:$P$107,MATCH(DG!AI$1,BL_instruction!$P$58:$P$107,0),7)</f>
        <v>0</v>
      </c>
      <c r="AJ4" s="217"/>
      <c r="AK4" s="217"/>
      <c r="AL4" s="217">
        <f>INDEX(BL_instruction!$B$58:$P$107,MATCH(DG!AL$1,BL_instruction!$P$58:$P$107,0),7)</f>
        <v>0</v>
      </c>
      <c r="AM4" s="217"/>
      <c r="AN4" s="217"/>
      <c r="AO4" s="217">
        <f>INDEX(BL_instruction!$B$58:$P$107,MATCH(DG!AO$1,BL_instruction!$P$58:$P$107,0),7)</f>
        <v>0</v>
      </c>
      <c r="AP4" s="217"/>
      <c r="AQ4" s="217"/>
      <c r="AR4" s="217">
        <f>INDEX(BL_instruction!$B$58:$P$107,MATCH(DG!AR$1,BL_instruction!$P$58:$P$107,0),7)</f>
        <v>0</v>
      </c>
      <c r="AS4" s="217"/>
      <c r="AT4" s="218"/>
    </row>
    <row r="5" spans="1:46" ht="17.100000000000001" customHeight="1">
      <c r="A5" s="213" t="s">
        <v>464</v>
      </c>
      <c r="B5" s="219" t="str">
        <f>IF(INDEX(BL_instruction!$B$58:$P$107,MATCH(DG!B$1,BL_instruction!$P$58:$P$107,0),13)=0,"",INDEX(BL_instruction!$B$58:$P$107,MATCH(DG!B$1,BL_instruction!$P$58:$P$107,0),13))</f>
        <v/>
      </c>
      <c r="C5" s="219"/>
      <c r="D5" s="220"/>
      <c r="E5" s="219" t="str">
        <f>IF(INDEX(BL_instruction!$B$58:$P$107,MATCH(DG!E$1,BL_instruction!$P$58:$P$107,0),13)=0,"",INDEX(BL_instruction!$B$58:$P$107,MATCH(DG!E$1,BL_instruction!$P$58:$P$107,0),13))</f>
        <v/>
      </c>
      <c r="F5" s="219"/>
      <c r="G5" s="220"/>
      <c r="H5" s="219" t="str">
        <f>IF(INDEX(BL_instruction!$B$58:$P$107,MATCH(DG!H$1,BL_instruction!$P$58:$P$107,0),13)=0,"",INDEX(BL_instruction!$B$58:$P$107,MATCH(DG!H$1,BL_instruction!$P$58:$P$107,0),13))</f>
        <v/>
      </c>
      <c r="I5" s="219"/>
      <c r="J5" s="220"/>
      <c r="K5" s="219" t="str">
        <f>IF(INDEX(BL_instruction!$B$58:$P$107,MATCH(DG!K$1,BL_instruction!$P$58:$P$107,0),13)=0,"",INDEX(BL_instruction!$B$58:$P$107,MATCH(DG!K$1,BL_instruction!$P$58:$P$107,0),13))</f>
        <v/>
      </c>
      <c r="L5" s="219"/>
      <c r="M5" s="220"/>
      <c r="N5" s="219" t="str">
        <f>IF(INDEX(BL_instruction!$B$58:$P$107,MATCH(DG!N$1,BL_instruction!$P$58:$P$107,0),13)=0,"",INDEX(BL_instruction!$B$58:$P$107,MATCH(DG!N$1,BL_instruction!$P$58:$P$107,0),13))</f>
        <v/>
      </c>
      <c r="O5" s="219"/>
      <c r="P5" s="220"/>
      <c r="Q5" s="219" t="str">
        <f>IF(INDEX(BL_instruction!$B$58:$P$107,MATCH(DG!Q$1,BL_instruction!$P$58:$P$107,0),13)=0,"",INDEX(BL_instruction!$B$58:$P$107,MATCH(DG!Q$1,BL_instruction!$P$58:$P$107,0),13))</f>
        <v/>
      </c>
      <c r="R5" s="219"/>
      <c r="S5" s="220"/>
      <c r="T5" s="219" t="str">
        <f>IF(INDEX(BL_instruction!$B$58:$P$107,MATCH(DG!T$1,BL_instruction!$P$58:$P$107,0),13)=0,"",INDEX(BL_instruction!$B$58:$P$107,MATCH(DG!T$1,BL_instruction!$P$58:$P$107,0),13))</f>
        <v/>
      </c>
      <c r="U5" s="219"/>
      <c r="V5" s="220"/>
      <c r="W5" s="219" t="str">
        <f>IF(INDEX(BL_instruction!$B$58:$P$107,MATCH(DG!W$1,BL_instruction!$P$58:$P$107,0),13)=0,"",INDEX(BL_instruction!$B$58:$P$107,MATCH(DG!W$1,BL_instruction!$P$58:$P$107,0),13))</f>
        <v/>
      </c>
      <c r="X5" s="219"/>
      <c r="Y5" s="220"/>
      <c r="Z5" s="219" t="str">
        <f>IF(INDEX(BL_instruction!$B$58:$P$107,MATCH(DG!Z$1,BL_instruction!$P$58:$P$107,0),13)=0,"",INDEX(BL_instruction!$B$58:$P$107,MATCH(DG!Z$1,BL_instruction!$P$58:$P$107,0),13))</f>
        <v/>
      </c>
      <c r="AA5" s="219"/>
      <c r="AB5" s="220"/>
      <c r="AC5" s="219" t="str">
        <f>IF(INDEX(BL_instruction!$B$58:$P$107,MATCH(DG!AC$1,BL_instruction!$P$58:$P$107,0),13)=0,"",INDEX(BL_instruction!$B$58:$P$107,MATCH(DG!AC$1,BL_instruction!$P$58:$P$107,0),13))</f>
        <v/>
      </c>
      <c r="AD5" s="219"/>
      <c r="AE5" s="220"/>
      <c r="AF5" s="219" t="str">
        <f>IF(INDEX(BL_instruction!$B$58:$P$107,MATCH(DG!AF$1,BL_instruction!$P$58:$P$107,0),13)=0,"",INDEX(BL_instruction!$B$58:$P$107,MATCH(DG!AF$1,BL_instruction!$P$58:$P$107,0),13))</f>
        <v/>
      </c>
      <c r="AG5" s="219"/>
      <c r="AH5" s="220"/>
      <c r="AI5" s="219" t="str">
        <f>IF(INDEX(BL_instruction!$B$58:$P$107,MATCH(DG!AI$1,BL_instruction!$P$58:$P$107,0),13)=0,"",INDEX(BL_instruction!$B$58:$P$107,MATCH(DG!AI$1,BL_instruction!$P$58:$P$107,0),13))</f>
        <v/>
      </c>
      <c r="AJ5" s="219"/>
      <c r="AK5" s="220"/>
      <c r="AL5" s="219" t="str">
        <f>IF(INDEX(BL_instruction!$B$58:$P$107,MATCH(DG!AL$1,BL_instruction!$P$58:$P$107,0),13)=0,"",INDEX(BL_instruction!$B$58:$P$107,MATCH(DG!AL$1,BL_instruction!$P$58:$P$107,0),13))</f>
        <v/>
      </c>
      <c r="AM5" s="219"/>
      <c r="AN5" s="220"/>
      <c r="AO5" s="219" t="str">
        <f>IF(INDEX(BL_instruction!$B$58:$P$107,MATCH(DG!AO$1,BL_instruction!$P$58:$P$107,0),13)=0,"",INDEX(BL_instruction!$B$58:$P$107,MATCH(DG!AO$1,BL_instruction!$P$58:$P$107,0),13))</f>
        <v/>
      </c>
      <c r="AP5" s="219"/>
      <c r="AQ5" s="220"/>
      <c r="AR5" s="219" t="str">
        <f>IF(INDEX(BL_instruction!$B$58:$P$107,MATCH(DG!AR$1,BL_instruction!$P$58:$P$107,0),13)=0,"",INDEX(BL_instruction!$B$58:$P$107,MATCH(DG!AR$1,BL_instruction!$P$58:$P$107,0),13))</f>
        <v/>
      </c>
      <c r="AS5" s="219"/>
      <c r="AT5" s="221"/>
    </row>
    <row r="6" spans="1:46" s="177" customFormat="1" ht="30.75" customHeight="1" thickBot="1">
      <c r="A6" s="222" t="s">
        <v>461</v>
      </c>
      <c r="B6" s="223" t="s">
        <v>449</v>
      </c>
      <c r="C6" s="224" t="s">
        <v>460</v>
      </c>
      <c r="D6" s="225" t="s">
        <v>456</v>
      </c>
      <c r="E6" s="223" t="s">
        <v>449</v>
      </c>
      <c r="F6" s="224" t="s">
        <v>460</v>
      </c>
      <c r="G6" s="225" t="s">
        <v>456</v>
      </c>
      <c r="H6" s="223" t="s">
        <v>449</v>
      </c>
      <c r="I6" s="224" t="s">
        <v>460</v>
      </c>
      <c r="J6" s="225" t="s">
        <v>456</v>
      </c>
      <c r="K6" s="223" t="s">
        <v>449</v>
      </c>
      <c r="L6" s="224" t="s">
        <v>460</v>
      </c>
      <c r="M6" s="225" t="s">
        <v>456</v>
      </c>
      <c r="N6" s="223" t="s">
        <v>449</v>
      </c>
      <c r="O6" s="224" t="s">
        <v>460</v>
      </c>
      <c r="P6" s="225" t="s">
        <v>456</v>
      </c>
      <c r="Q6" s="223" t="s">
        <v>449</v>
      </c>
      <c r="R6" s="224" t="s">
        <v>460</v>
      </c>
      <c r="S6" s="225" t="s">
        <v>456</v>
      </c>
      <c r="T6" s="223" t="s">
        <v>449</v>
      </c>
      <c r="U6" s="224" t="s">
        <v>460</v>
      </c>
      <c r="V6" s="225" t="s">
        <v>456</v>
      </c>
      <c r="W6" s="223" t="s">
        <v>449</v>
      </c>
      <c r="X6" s="224" t="s">
        <v>460</v>
      </c>
      <c r="Y6" s="225" t="s">
        <v>456</v>
      </c>
      <c r="Z6" s="223" t="s">
        <v>449</v>
      </c>
      <c r="AA6" s="224" t="s">
        <v>460</v>
      </c>
      <c r="AB6" s="225" t="s">
        <v>456</v>
      </c>
      <c r="AC6" s="223" t="s">
        <v>449</v>
      </c>
      <c r="AD6" s="224" t="s">
        <v>460</v>
      </c>
      <c r="AE6" s="225" t="s">
        <v>456</v>
      </c>
      <c r="AF6" s="223" t="s">
        <v>449</v>
      </c>
      <c r="AG6" s="224" t="s">
        <v>460</v>
      </c>
      <c r="AH6" s="225" t="s">
        <v>456</v>
      </c>
      <c r="AI6" s="223" t="s">
        <v>449</v>
      </c>
      <c r="AJ6" s="224" t="s">
        <v>460</v>
      </c>
      <c r="AK6" s="225" t="s">
        <v>456</v>
      </c>
      <c r="AL6" s="223" t="s">
        <v>449</v>
      </c>
      <c r="AM6" s="224" t="s">
        <v>460</v>
      </c>
      <c r="AN6" s="225" t="s">
        <v>456</v>
      </c>
      <c r="AO6" s="223" t="s">
        <v>449</v>
      </c>
      <c r="AP6" s="224" t="s">
        <v>460</v>
      </c>
      <c r="AQ6" s="225" t="s">
        <v>456</v>
      </c>
      <c r="AR6" s="223" t="s">
        <v>449</v>
      </c>
      <c r="AS6" s="224" t="s">
        <v>460</v>
      </c>
      <c r="AT6" s="226" t="s">
        <v>456</v>
      </c>
    </row>
    <row r="7" spans="1:46" ht="17.100000000000001" customHeight="1" thickTop="1">
      <c r="A7" s="434" t="str">
        <f>IF(COUNTIF(B7:AT7,"*-*")&gt;0,"例： 3.2","入力➡")</f>
        <v>入力➡</v>
      </c>
      <c r="B7" s="227"/>
      <c r="C7" s="228"/>
      <c r="D7" s="386"/>
      <c r="E7" s="227"/>
      <c r="F7" s="228"/>
      <c r="G7" s="386"/>
      <c r="H7" s="227"/>
      <c r="I7" s="228"/>
      <c r="J7" s="386"/>
      <c r="K7" s="227"/>
      <c r="L7" s="228"/>
      <c r="M7" s="386"/>
      <c r="N7" s="227"/>
      <c r="O7" s="228"/>
      <c r="P7" s="386"/>
      <c r="Q7" s="227"/>
      <c r="R7" s="228"/>
      <c r="S7" s="386"/>
      <c r="T7" s="227"/>
      <c r="U7" s="228"/>
      <c r="V7" s="386"/>
      <c r="W7" s="227"/>
      <c r="X7" s="228"/>
      <c r="Y7" s="386"/>
      <c r="Z7" s="227"/>
      <c r="AA7" s="228"/>
      <c r="AB7" s="386"/>
      <c r="AC7" s="227"/>
      <c r="AD7" s="228"/>
      <c r="AE7" s="386"/>
      <c r="AF7" s="227"/>
      <c r="AG7" s="228"/>
      <c r="AH7" s="386"/>
      <c r="AI7" s="227"/>
      <c r="AJ7" s="228"/>
      <c r="AK7" s="386"/>
      <c r="AL7" s="227"/>
      <c r="AM7" s="228"/>
      <c r="AN7" s="386"/>
      <c r="AO7" s="227"/>
      <c r="AP7" s="228"/>
      <c r="AQ7" s="386"/>
      <c r="AR7" s="227"/>
      <c r="AS7" s="228"/>
      <c r="AT7" s="386"/>
    </row>
    <row r="8" spans="1:46" ht="17.100000000000001" customHeight="1">
      <c r="A8" s="435" t="str">
        <f>IF(COUNTIF(B8:AT8,"*-*")&gt;0,"例： 3.2","入力➡")</f>
        <v>入力➡</v>
      </c>
      <c r="B8" s="229"/>
      <c r="C8" s="230"/>
      <c r="D8" s="387"/>
      <c r="E8" s="229"/>
      <c r="F8" s="230"/>
      <c r="G8" s="387"/>
      <c r="H8" s="229"/>
      <c r="I8" s="230"/>
      <c r="J8" s="387"/>
      <c r="K8" s="229"/>
      <c r="L8" s="230"/>
      <c r="M8" s="387"/>
      <c r="N8" s="229"/>
      <c r="O8" s="230"/>
      <c r="P8" s="387"/>
      <c r="Q8" s="229"/>
      <c r="R8" s="230"/>
      <c r="S8" s="387"/>
      <c r="T8" s="229"/>
      <c r="U8" s="230"/>
      <c r="V8" s="387"/>
      <c r="W8" s="229"/>
      <c r="X8" s="230"/>
      <c r="Y8" s="387"/>
      <c r="Z8" s="229"/>
      <c r="AA8" s="230"/>
      <c r="AB8" s="387"/>
      <c r="AC8" s="229"/>
      <c r="AD8" s="230"/>
      <c r="AE8" s="387"/>
      <c r="AF8" s="229"/>
      <c r="AG8" s="230"/>
      <c r="AH8" s="387"/>
      <c r="AI8" s="229"/>
      <c r="AJ8" s="230"/>
      <c r="AK8" s="387"/>
      <c r="AL8" s="229"/>
      <c r="AM8" s="230"/>
      <c r="AN8" s="387"/>
      <c r="AO8" s="229"/>
      <c r="AP8" s="230"/>
      <c r="AQ8" s="387"/>
      <c r="AR8" s="229"/>
      <c r="AS8" s="230"/>
      <c r="AT8" s="387"/>
    </row>
    <row r="9" spans="1:46" ht="17.100000000000001" customHeight="1">
      <c r="A9" s="435" t="str">
        <f>IF(COUNTIF(B9:AT9,"*-*")&gt;0,"例： 3.2","入力➡")</f>
        <v>入力➡</v>
      </c>
      <c r="B9" s="229"/>
      <c r="C9" s="230"/>
      <c r="D9" s="388"/>
      <c r="E9" s="229"/>
      <c r="F9" s="230"/>
      <c r="G9" s="388"/>
      <c r="H9" s="229"/>
      <c r="I9" s="230"/>
      <c r="J9" s="388"/>
      <c r="K9" s="229"/>
      <c r="L9" s="230"/>
      <c r="M9" s="388"/>
      <c r="N9" s="229"/>
      <c r="O9" s="230"/>
      <c r="P9" s="388"/>
      <c r="Q9" s="229"/>
      <c r="R9" s="230"/>
      <c r="S9" s="388"/>
      <c r="T9" s="229"/>
      <c r="U9" s="230"/>
      <c r="V9" s="388"/>
      <c r="W9" s="229"/>
      <c r="X9" s="230"/>
      <c r="Y9" s="388"/>
      <c r="Z9" s="229"/>
      <c r="AA9" s="230"/>
      <c r="AB9" s="388"/>
      <c r="AC9" s="229"/>
      <c r="AD9" s="230"/>
      <c r="AE9" s="388"/>
      <c r="AF9" s="229"/>
      <c r="AG9" s="230"/>
      <c r="AH9" s="388"/>
      <c r="AI9" s="229"/>
      <c r="AJ9" s="230"/>
      <c r="AK9" s="388"/>
      <c r="AL9" s="229"/>
      <c r="AM9" s="230"/>
      <c r="AN9" s="388"/>
      <c r="AO9" s="229"/>
      <c r="AP9" s="230"/>
      <c r="AQ9" s="388"/>
      <c r="AR9" s="229"/>
      <c r="AS9" s="230"/>
      <c r="AT9" s="388"/>
    </row>
    <row r="10" spans="1:46" ht="17.100000000000001" customHeight="1">
      <c r="A10" s="435" t="str">
        <f>IF(COUNTIF(B10:AT10,"*-*")&gt;0,"例： 3.2","")</f>
        <v/>
      </c>
      <c r="B10" s="229"/>
      <c r="C10" s="230"/>
      <c r="D10" s="388"/>
      <c r="E10" s="229"/>
      <c r="F10" s="230"/>
      <c r="G10" s="388"/>
      <c r="H10" s="229"/>
      <c r="I10" s="230"/>
      <c r="J10" s="388"/>
      <c r="K10" s="229"/>
      <c r="L10" s="230"/>
      <c r="M10" s="388"/>
      <c r="N10" s="229"/>
      <c r="O10" s="230"/>
      <c r="P10" s="388"/>
      <c r="Q10" s="229"/>
      <c r="R10" s="230"/>
      <c r="S10" s="388"/>
      <c r="T10" s="229"/>
      <c r="U10" s="230"/>
      <c r="V10" s="388"/>
      <c r="W10" s="229"/>
      <c r="X10" s="230"/>
      <c r="Y10" s="388"/>
      <c r="Z10" s="229"/>
      <c r="AA10" s="230"/>
      <c r="AB10" s="388"/>
      <c r="AC10" s="229"/>
      <c r="AD10" s="230"/>
      <c r="AE10" s="388"/>
      <c r="AF10" s="229"/>
      <c r="AG10" s="230"/>
      <c r="AH10" s="388"/>
      <c r="AI10" s="229"/>
      <c r="AJ10" s="230"/>
      <c r="AK10" s="388"/>
      <c r="AL10" s="229"/>
      <c r="AM10" s="230"/>
      <c r="AN10" s="388"/>
      <c r="AO10" s="229"/>
      <c r="AP10" s="230"/>
      <c r="AQ10" s="388"/>
      <c r="AR10" s="229"/>
      <c r="AS10" s="230"/>
      <c r="AT10" s="388"/>
    </row>
    <row r="11" spans="1:46" ht="17.100000000000001" customHeight="1">
      <c r="A11" s="435" t="str">
        <f t="shared" ref="A11:A74" si="0">IF(COUNTIF(B11:AT11,"*-*")&gt;0,"例： 3.2","")</f>
        <v/>
      </c>
      <c r="B11" s="229"/>
      <c r="C11" s="230"/>
      <c r="D11" s="388"/>
      <c r="E11" s="229"/>
      <c r="F11" s="230"/>
      <c r="G11" s="388"/>
      <c r="H11" s="229"/>
      <c r="I11" s="230"/>
      <c r="J11" s="388"/>
      <c r="K11" s="229"/>
      <c r="L11" s="230"/>
      <c r="M11" s="388"/>
      <c r="N11" s="229"/>
      <c r="O11" s="230"/>
      <c r="P11" s="388"/>
      <c r="Q11" s="229"/>
      <c r="R11" s="230"/>
      <c r="S11" s="388"/>
      <c r="T11" s="229"/>
      <c r="U11" s="230"/>
      <c r="V11" s="388"/>
      <c r="W11" s="229"/>
      <c r="X11" s="230"/>
      <c r="Y11" s="388"/>
      <c r="Z11" s="229"/>
      <c r="AA11" s="230"/>
      <c r="AB11" s="388"/>
      <c r="AC11" s="229"/>
      <c r="AD11" s="230"/>
      <c r="AE11" s="388"/>
      <c r="AF11" s="229"/>
      <c r="AG11" s="230"/>
      <c r="AH11" s="388"/>
      <c r="AI11" s="229"/>
      <c r="AJ11" s="230"/>
      <c r="AK11" s="388"/>
      <c r="AL11" s="229"/>
      <c r="AM11" s="230"/>
      <c r="AN11" s="388"/>
      <c r="AO11" s="229"/>
      <c r="AP11" s="230"/>
      <c r="AQ11" s="388"/>
      <c r="AR11" s="229"/>
      <c r="AS11" s="230"/>
      <c r="AT11" s="388"/>
    </row>
    <row r="12" spans="1:46" ht="17.100000000000001" customHeight="1">
      <c r="A12" s="435" t="str">
        <f t="shared" si="0"/>
        <v/>
      </c>
      <c r="B12" s="229"/>
      <c r="C12" s="230"/>
      <c r="D12" s="388"/>
      <c r="E12" s="229"/>
      <c r="F12" s="230"/>
      <c r="G12" s="388"/>
      <c r="H12" s="229"/>
      <c r="I12" s="230"/>
      <c r="J12" s="388"/>
      <c r="K12" s="229"/>
      <c r="L12" s="230"/>
      <c r="M12" s="388"/>
      <c r="N12" s="229"/>
      <c r="O12" s="230"/>
      <c r="P12" s="388"/>
      <c r="Q12" s="229"/>
      <c r="R12" s="230"/>
      <c r="S12" s="388"/>
      <c r="T12" s="229"/>
      <c r="U12" s="230"/>
      <c r="V12" s="388"/>
      <c r="W12" s="229"/>
      <c r="X12" s="230"/>
      <c r="Y12" s="388"/>
      <c r="Z12" s="229"/>
      <c r="AA12" s="230"/>
      <c r="AB12" s="388"/>
      <c r="AC12" s="229"/>
      <c r="AD12" s="230"/>
      <c r="AE12" s="388"/>
      <c r="AF12" s="229"/>
      <c r="AG12" s="230"/>
      <c r="AH12" s="388"/>
      <c r="AI12" s="229"/>
      <c r="AJ12" s="230"/>
      <c r="AK12" s="388"/>
      <c r="AL12" s="229"/>
      <c r="AM12" s="230"/>
      <c r="AN12" s="388"/>
      <c r="AO12" s="229"/>
      <c r="AP12" s="230"/>
      <c r="AQ12" s="388"/>
      <c r="AR12" s="229"/>
      <c r="AS12" s="230"/>
      <c r="AT12" s="388"/>
    </row>
    <row r="13" spans="1:46" ht="17.100000000000001" customHeight="1">
      <c r="A13" s="435" t="str">
        <f t="shared" si="0"/>
        <v/>
      </c>
      <c r="B13" s="229"/>
      <c r="C13" s="230"/>
      <c r="D13" s="388"/>
      <c r="E13" s="229"/>
      <c r="F13" s="230"/>
      <c r="G13" s="388"/>
      <c r="H13" s="229"/>
      <c r="I13" s="230"/>
      <c r="J13" s="388"/>
      <c r="K13" s="229"/>
      <c r="L13" s="230"/>
      <c r="M13" s="388"/>
      <c r="N13" s="229"/>
      <c r="O13" s="230"/>
      <c r="P13" s="388"/>
      <c r="Q13" s="229"/>
      <c r="R13" s="230"/>
      <c r="S13" s="388"/>
      <c r="T13" s="229"/>
      <c r="U13" s="230"/>
      <c r="V13" s="388"/>
      <c r="W13" s="229"/>
      <c r="X13" s="230"/>
      <c r="Y13" s="388"/>
      <c r="Z13" s="229"/>
      <c r="AA13" s="230"/>
      <c r="AB13" s="388"/>
      <c r="AC13" s="229"/>
      <c r="AD13" s="230"/>
      <c r="AE13" s="388"/>
      <c r="AF13" s="229"/>
      <c r="AG13" s="230"/>
      <c r="AH13" s="388"/>
      <c r="AI13" s="229"/>
      <c r="AJ13" s="230"/>
      <c r="AK13" s="388"/>
      <c r="AL13" s="229"/>
      <c r="AM13" s="230"/>
      <c r="AN13" s="388"/>
      <c r="AO13" s="229"/>
      <c r="AP13" s="230"/>
      <c r="AQ13" s="388"/>
      <c r="AR13" s="229"/>
      <c r="AS13" s="230"/>
      <c r="AT13" s="388"/>
    </row>
    <row r="14" spans="1:46" ht="17.100000000000001" customHeight="1">
      <c r="A14" s="435" t="str">
        <f t="shared" si="0"/>
        <v/>
      </c>
      <c r="B14" s="229"/>
      <c r="C14" s="230"/>
      <c r="D14" s="388"/>
      <c r="E14" s="229"/>
      <c r="F14" s="230"/>
      <c r="G14" s="388"/>
      <c r="H14" s="229"/>
      <c r="I14" s="230"/>
      <c r="J14" s="388"/>
      <c r="K14" s="229"/>
      <c r="L14" s="230"/>
      <c r="M14" s="388"/>
      <c r="N14" s="229"/>
      <c r="O14" s="230"/>
      <c r="P14" s="388"/>
      <c r="Q14" s="229"/>
      <c r="R14" s="230"/>
      <c r="S14" s="388"/>
      <c r="T14" s="229"/>
      <c r="U14" s="230"/>
      <c r="V14" s="388"/>
      <c r="W14" s="229"/>
      <c r="X14" s="230"/>
      <c r="Y14" s="388"/>
      <c r="Z14" s="229"/>
      <c r="AA14" s="230"/>
      <c r="AB14" s="388"/>
      <c r="AC14" s="229"/>
      <c r="AD14" s="230"/>
      <c r="AE14" s="388"/>
      <c r="AF14" s="229"/>
      <c r="AG14" s="230"/>
      <c r="AH14" s="388"/>
      <c r="AI14" s="229"/>
      <c r="AJ14" s="230"/>
      <c r="AK14" s="388"/>
      <c r="AL14" s="229"/>
      <c r="AM14" s="230"/>
      <c r="AN14" s="388"/>
      <c r="AO14" s="229"/>
      <c r="AP14" s="230"/>
      <c r="AQ14" s="388"/>
      <c r="AR14" s="229"/>
      <c r="AS14" s="230"/>
      <c r="AT14" s="388"/>
    </row>
    <row r="15" spans="1:46" ht="17.100000000000001" customHeight="1">
      <c r="A15" s="435" t="str">
        <f t="shared" si="0"/>
        <v/>
      </c>
      <c r="B15" s="229"/>
      <c r="C15" s="230"/>
      <c r="D15" s="388"/>
      <c r="E15" s="229"/>
      <c r="F15" s="230"/>
      <c r="G15" s="388"/>
      <c r="H15" s="229"/>
      <c r="I15" s="230"/>
      <c r="J15" s="388"/>
      <c r="K15" s="229"/>
      <c r="L15" s="230"/>
      <c r="M15" s="388"/>
      <c r="N15" s="229"/>
      <c r="O15" s="230"/>
      <c r="P15" s="388"/>
      <c r="Q15" s="229"/>
      <c r="R15" s="230"/>
      <c r="S15" s="388"/>
      <c r="T15" s="229"/>
      <c r="U15" s="230"/>
      <c r="V15" s="388"/>
      <c r="W15" s="229"/>
      <c r="X15" s="230"/>
      <c r="Y15" s="388"/>
      <c r="Z15" s="229"/>
      <c r="AA15" s="230"/>
      <c r="AB15" s="388"/>
      <c r="AC15" s="229"/>
      <c r="AD15" s="230"/>
      <c r="AE15" s="388"/>
      <c r="AF15" s="229"/>
      <c r="AG15" s="230"/>
      <c r="AH15" s="388"/>
      <c r="AI15" s="229"/>
      <c r="AJ15" s="230"/>
      <c r="AK15" s="388"/>
      <c r="AL15" s="229"/>
      <c r="AM15" s="230"/>
      <c r="AN15" s="388"/>
      <c r="AO15" s="229"/>
      <c r="AP15" s="230"/>
      <c r="AQ15" s="388"/>
      <c r="AR15" s="229"/>
      <c r="AS15" s="230"/>
      <c r="AT15" s="388"/>
    </row>
    <row r="16" spans="1:46" ht="17.100000000000001" customHeight="1">
      <c r="A16" s="435" t="str">
        <f t="shared" si="0"/>
        <v/>
      </c>
      <c r="B16" s="229"/>
      <c r="C16" s="230"/>
      <c r="D16" s="388"/>
      <c r="E16" s="229"/>
      <c r="F16" s="230"/>
      <c r="G16" s="388"/>
      <c r="H16" s="229"/>
      <c r="I16" s="230"/>
      <c r="J16" s="388"/>
      <c r="K16" s="229"/>
      <c r="L16" s="230"/>
      <c r="M16" s="388"/>
      <c r="N16" s="229"/>
      <c r="O16" s="230"/>
      <c r="P16" s="388"/>
      <c r="Q16" s="229"/>
      <c r="R16" s="230"/>
      <c r="S16" s="388"/>
      <c r="T16" s="229"/>
      <c r="U16" s="230"/>
      <c r="V16" s="388"/>
      <c r="W16" s="229"/>
      <c r="X16" s="230"/>
      <c r="Y16" s="388"/>
      <c r="Z16" s="229"/>
      <c r="AA16" s="230"/>
      <c r="AB16" s="388"/>
      <c r="AC16" s="229"/>
      <c r="AD16" s="230"/>
      <c r="AE16" s="388"/>
      <c r="AF16" s="229"/>
      <c r="AG16" s="230"/>
      <c r="AH16" s="388"/>
      <c r="AI16" s="229"/>
      <c r="AJ16" s="230"/>
      <c r="AK16" s="388"/>
      <c r="AL16" s="229"/>
      <c r="AM16" s="230"/>
      <c r="AN16" s="388"/>
      <c r="AO16" s="229"/>
      <c r="AP16" s="230"/>
      <c r="AQ16" s="388"/>
      <c r="AR16" s="229"/>
      <c r="AS16" s="230"/>
      <c r="AT16" s="388"/>
    </row>
    <row r="17" spans="1:46" ht="17.100000000000001" customHeight="1">
      <c r="A17" s="435" t="str">
        <f t="shared" si="0"/>
        <v/>
      </c>
      <c r="B17" s="229"/>
      <c r="C17" s="230"/>
      <c r="D17" s="388"/>
      <c r="E17" s="229"/>
      <c r="F17" s="230"/>
      <c r="G17" s="388"/>
      <c r="H17" s="229"/>
      <c r="I17" s="230"/>
      <c r="J17" s="388"/>
      <c r="K17" s="229"/>
      <c r="L17" s="230"/>
      <c r="M17" s="388"/>
      <c r="N17" s="229"/>
      <c r="O17" s="230"/>
      <c r="P17" s="388"/>
      <c r="Q17" s="229"/>
      <c r="R17" s="230"/>
      <c r="S17" s="388"/>
      <c r="T17" s="229"/>
      <c r="U17" s="230"/>
      <c r="V17" s="388"/>
      <c r="W17" s="229"/>
      <c r="X17" s="230"/>
      <c r="Y17" s="388"/>
      <c r="Z17" s="229"/>
      <c r="AA17" s="230"/>
      <c r="AB17" s="388"/>
      <c r="AC17" s="229"/>
      <c r="AD17" s="230"/>
      <c r="AE17" s="388"/>
      <c r="AF17" s="229"/>
      <c r="AG17" s="230"/>
      <c r="AH17" s="388"/>
      <c r="AI17" s="229"/>
      <c r="AJ17" s="230"/>
      <c r="AK17" s="388"/>
      <c r="AL17" s="229"/>
      <c r="AM17" s="230"/>
      <c r="AN17" s="388"/>
      <c r="AO17" s="229"/>
      <c r="AP17" s="230"/>
      <c r="AQ17" s="388"/>
      <c r="AR17" s="229"/>
      <c r="AS17" s="230"/>
      <c r="AT17" s="388"/>
    </row>
    <row r="18" spans="1:46" ht="17.100000000000001" customHeight="1">
      <c r="A18" s="435" t="str">
        <f t="shared" si="0"/>
        <v/>
      </c>
      <c r="B18" s="229"/>
      <c r="C18" s="230"/>
      <c r="D18" s="389"/>
      <c r="E18" s="229"/>
      <c r="F18" s="230"/>
      <c r="G18" s="389"/>
      <c r="H18" s="229"/>
      <c r="I18" s="230"/>
      <c r="J18" s="389"/>
      <c r="K18" s="229"/>
      <c r="L18" s="230"/>
      <c r="M18" s="389"/>
      <c r="N18" s="229"/>
      <c r="O18" s="230"/>
      <c r="P18" s="389"/>
      <c r="Q18" s="229"/>
      <c r="R18" s="230"/>
      <c r="S18" s="389"/>
      <c r="T18" s="229"/>
      <c r="U18" s="230"/>
      <c r="V18" s="389"/>
      <c r="W18" s="229"/>
      <c r="X18" s="230"/>
      <c r="Y18" s="389"/>
      <c r="Z18" s="229"/>
      <c r="AA18" s="230"/>
      <c r="AB18" s="389"/>
      <c r="AC18" s="229"/>
      <c r="AD18" s="230"/>
      <c r="AE18" s="389"/>
      <c r="AF18" s="229"/>
      <c r="AG18" s="230"/>
      <c r="AH18" s="389"/>
      <c r="AI18" s="229"/>
      <c r="AJ18" s="230"/>
      <c r="AK18" s="389"/>
      <c r="AL18" s="229"/>
      <c r="AM18" s="230"/>
      <c r="AN18" s="389"/>
      <c r="AO18" s="229"/>
      <c r="AP18" s="230"/>
      <c r="AQ18" s="389"/>
      <c r="AR18" s="229"/>
      <c r="AS18" s="230"/>
      <c r="AT18" s="389"/>
    </row>
    <row r="19" spans="1:46" ht="17.100000000000001" customHeight="1">
      <c r="A19" s="435" t="str">
        <f t="shared" si="0"/>
        <v/>
      </c>
      <c r="B19" s="229"/>
      <c r="C19" s="230"/>
      <c r="D19" s="389"/>
      <c r="E19" s="229"/>
      <c r="F19" s="230"/>
      <c r="G19" s="389"/>
      <c r="H19" s="229"/>
      <c r="I19" s="230"/>
      <c r="J19" s="389"/>
      <c r="K19" s="229"/>
      <c r="L19" s="230"/>
      <c r="M19" s="389"/>
      <c r="N19" s="229"/>
      <c r="O19" s="230"/>
      <c r="P19" s="389"/>
      <c r="Q19" s="229"/>
      <c r="R19" s="230"/>
      <c r="S19" s="389"/>
      <c r="T19" s="229"/>
      <c r="U19" s="230"/>
      <c r="V19" s="389"/>
      <c r="W19" s="229"/>
      <c r="X19" s="230"/>
      <c r="Y19" s="389"/>
      <c r="Z19" s="229"/>
      <c r="AA19" s="230"/>
      <c r="AB19" s="389"/>
      <c r="AC19" s="229"/>
      <c r="AD19" s="230"/>
      <c r="AE19" s="389"/>
      <c r="AF19" s="229"/>
      <c r="AG19" s="230"/>
      <c r="AH19" s="389"/>
      <c r="AI19" s="229"/>
      <c r="AJ19" s="230"/>
      <c r="AK19" s="389"/>
      <c r="AL19" s="229"/>
      <c r="AM19" s="230"/>
      <c r="AN19" s="389"/>
      <c r="AO19" s="229"/>
      <c r="AP19" s="230"/>
      <c r="AQ19" s="389"/>
      <c r="AR19" s="229"/>
      <c r="AS19" s="230"/>
      <c r="AT19" s="389"/>
    </row>
    <row r="20" spans="1:46" ht="17.100000000000001" customHeight="1">
      <c r="A20" s="435" t="str">
        <f t="shared" si="0"/>
        <v/>
      </c>
      <c r="B20" s="229"/>
      <c r="C20" s="230"/>
      <c r="D20" s="389"/>
      <c r="E20" s="229"/>
      <c r="F20" s="230"/>
      <c r="G20" s="389"/>
      <c r="H20" s="229"/>
      <c r="I20" s="230"/>
      <c r="J20" s="389"/>
      <c r="K20" s="229"/>
      <c r="L20" s="230"/>
      <c r="M20" s="389"/>
      <c r="N20" s="229"/>
      <c r="O20" s="230"/>
      <c r="P20" s="389"/>
      <c r="Q20" s="229"/>
      <c r="R20" s="230"/>
      <c r="S20" s="389"/>
      <c r="T20" s="229"/>
      <c r="U20" s="230"/>
      <c r="V20" s="389"/>
      <c r="W20" s="229"/>
      <c r="X20" s="230"/>
      <c r="Y20" s="389"/>
      <c r="Z20" s="229"/>
      <c r="AA20" s="230"/>
      <c r="AB20" s="389"/>
      <c r="AC20" s="229"/>
      <c r="AD20" s="230"/>
      <c r="AE20" s="389"/>
      <c r="AF20" s="229"/>
      <c r="AG20" s="230"/>
      <c r="AH20" s="389"/>
      <c r="AI20" s="229"/>
      <c r="AJ20" s="230"/>
      <c r="AK20" s="389"/>
      <c r="AL20" s="229"/>
      <c r="AM20" s="230"/>
      <c r="AN20" s="389"/>
      <c r="AO20" s="229"/>
      <c r="AP20" s="230"/>
      <c r="AQ20" s="389"/>
      <c r="AR20" s="229"/>
      <c r="AS20" s="230"/>
      <c r="AT20" s="389"/>
    </row>
    <row r="21" spans="1:46" ht="17.100000000000001" customHeight="1">
      <c r="A21" s="435" t="str">
        <f t="shared" si="0"/>
        <v/>
      </c>
      <c r="B21" s="229"/>
      <c r="C21" s="230"/>
      <c r="D21" s="389"/>
      <c r="E21" s="229"/>
      <c r="F21" s="230"/>
      <c r="G21" s="389"/>
      <c r="H21" s="229"/>
      <c r="I21" s="230"/>
      <c r="J21" s="389"/>
      <c r="K21" s="229"/>
      <c r="L21" s="230"/>
      <c r="M21" s="389"/>
      <c r="N21" s="229"/>
      <c r="O21" s="230"/>
      <c r="P21" s="389"/>
      <c r="Q21" s="229"/>
      <c r="R21" s="230"/>
      <c r="S21" s="389"/>
      <c r="T21" s="229"/>
      <c r="U21" s="230"/>
      <c r="V21" s="389"/>
      <c r="W21" s="229"/>
      <c r="X21" s="230"/>
      <c r="Y21" s="389"/>
      <c r="Z21" s="229"/>
      <c r="AA21" s="230"/>
      <c r="AB21" s="389"/>
      <c r="AC21" s="229"/>
      <c r="AD21" s="230"/>
      <c r="AE21" s="389"/>
      <c r="AF21" s="229"/>
      <c r="AG21" s="230"/>
      <c r="AH21" s="389"/>
      <c r="AI21" s="229"/>
      <c r="AJ21" s="230"/>
      <c r="AK21" s="389"/>
      <c r="AL21" s="229"/>
      <c r="AM21" s="230"/>
      <c r="AN21" s="389"/>
      <c r="AO21" s="229"/>
      <c r="AP21" s="230"/>
      <c r="AQ21" s="389"/>
      <c r="AR21" s="229"/>
      <c r="AS21" s="230"/>
      <c r="AT21" s="389"/>
    </row>
    <row r="22" spans="1:46" ht="17.100000000000001" customHeight="1">
      <c r="A22" s="435" t="str">
        <f t="shared" si="0"/>
        <v/>
      </c>
      <c r="B22" s="229"/>
      <c r="C22" s="230"/>
      <c r="D22" s="389"/>
      <c r="E22" s="229"/>
      <c r="F22" s="230"/>
      <c r="G22" s="389"/>
      <c r="H22" s="229"/>
      <c r="I22" s="230"/>
      <c r="J22" s="389"/>
      <c r="K22" s="229"/>
      <c r="L22" s="230"/>
      <c r="M22" s="389"/>
      <c r="N22" s="229"/>
      <c r="O22" s="230"/>
      <c r="P22" s="389"/>
      <c r="Q22" s="229"/>
      <c r="R22" s="230"/>
      <c r="S22" s="389"/>
      <c r="T22" s="229"/>
      <c r="U22" s="230"/>
      <c r="V22" s="389"/>
      <c r="W22" s="229"/>
      <c r="X22" s="230"/>
      <c r="Y22" s="389"/>
      <c r="Z22" s="229"/>
      <c r="AA22" s="230"/>
      <c r="AB22" s="389"/>
      <c r="AC22" s="229"/>
      <c r="AD22" s="230"/>
      <c r="AE22" s="389"/>
      <c r="AF22" s="229"/>
      <c r="AG22" s="230"/>
      <c r="AH22" s="389"/>
      <c r="AI22" s="229"/>
      <c r="AJ22" s="230"/>
      <c r="AK22" s="389"/>
      <c r="AL22" s="229"/>
      <c r="AM22" s="230"/>
      <c r="AN22" s="389"/>
      <c r="AO22" s="229"/>
      <c r="AP22" s="230"/>
      <c r="AQ22" s="389"/>
      <c r="AR22" s="229"/>
      <c r="AS22" s="230"/>
      <c r="AT22" s="389"/>
    </row>
    <row r="23" spans="1:46" ht="17.100000000000001" customHeight="1">
      <c r="A23" s="435" t="str">
        <f t="shared" si="0"/>
        <v/>
      </c>
      <c r="B23" s="229"/>
      <c r="C23" s="230"/>
      <c r="D23" s="389"/>
      <c r="E23" s="229"/>
      <c r="F23" s="230"/>
      <c r="G23" s="389"/>
      <c r="H23" s="229"/>
      <c r="I23" s="230"/>
      <c r="J23" s="389"/>
      <c r="K23" s="229"/>
      <c r="L23" s="230"/>
      <c r="M23" s="389"/>
      <c r="N23" s="229"/>
      <c r="O23" s="230"/>
      <c r="P23" s="389"/>
      <c r="Q23" s="229"/>
      <c r="R23" s="230"/>
      <c r="S23" s="389"/>
      <c r="T23" s="229"/>
      <c r="U23" s="230"/>
      <c r="V23" s="389"/>
      <c r="W23" s="229"/>
      <c r="X23" s="230"/>
      <c r="Y23" s="389"/>
      <c r="Z23" s="229"/>
      <c r="AA23" s="230"/>
      <c r="AB23" s="389"/>
      <c r="AC23" s="229"/>
      <c r="AD23" s="230"/>
      <c r="AE23" s="389"/>
      <c r="AF23" s="229"/>
      <c r="AG23" s="230"/>
      <c r="AH23" s="389"/>
      <c r="AI23" s="229"/>
      <c r="AJ23" s="230"/>
      <c r="AK23" s="389"/>
      <c r="AL23" s="229"/>
      <c r="AM23" s="230"/>
      <c r="AN23" s="389"/>
      <c r="AO23" s="229"/>
      <c r="AP23" s="230"/>
      <c r="AQ23" s="389"/>
      <c r="AR23" s="229"/>
      <c r="AS23" s="230"/>
      <c r="AT23" s="389"/>
    </row>
    <row r="24" spans="1:46" ht="17.100000000000001" customHeight="1">
      <c r="A24" s="435" t="str">
        <f t="shared" si="0"/>
        <v/>
      </c>
      <c r="B24" s="229"/>
      <c r="C24" s="230"/>
      <c r="D24" s="389"/>
      <c r="E24" s="229"/>
      <c r="F24" s="230"/>
      <c r="G24" s="389"/>
      <c r="H24" s="229"/>
      <c r="I24" s="230"/>
      <c r="J24" s="389"/>
      <c r="K24" s="229"/>
      <c r="L24" s="230"/>
      <c r="M24" s="389"/>
      <c r="N24" s="229"/>
      <c r="O24" s="230"/>
      <c r="P24" s="389"/>
      <c r="Q24" s="229"/>
      <c r="R24" s="230"/>
      <c r="S24" s="389"/>
      <c r="T24" s="229"/>
      <c r="U24" s="230"/>
      <c r="V24" s="389"/>
      <c r="W24" s="229"/>
      <c r="X24" s="230"/>
      <c r="Y24" s="389"/>
      <c r="Z24" s="229"/>
      <c r="AA24" s="230"/>
      <c r="AB24" s="389"/>
      <c r="AC24" s="229"/>
      <c r="AD24" s="230"/>
      <c r="AE24" s="389"/>
      <c r="AF24" s="229"/>
      <c r="AG24" s="230"/>
      <c r="AH24" s="389"/>
      <c r="AI24" s="229"/>
      <c r="AJ24" s="230"/>
      <c r="AK24" s="389"/>
      <c r="AL24" s="229"/>
      <c r="AM24" s="230"/>
      <c r="AN24" s="389"/>
      <c r="AO24" s="229"/>
      <c r="AP24" s="230"/>
      <c r="AQ24" s="389"/>
      <c r="AR24" s="229"/>
      <c r="AS24" s="230"/>
      <c r="AT24" s="389"/>
    </row>
    <row r="25" spans="1:46" ht="17.100000000000001" customHeight="1">
      <c r="A25" s="435" t="str">
        <f t="shared" si="0"/>
        <v/>
      </c>
      <c r="B25" s="229"/>
      <c r="C25" s="230"/>
      <c r="D25" s="389"/>
      <c r="E25" s="229"/>
      <c r="F25" s="230"/>
      <c r="G25" s="389"/>
      <c r="H25" s="229"/>
      <c r="I25" s="230"/>
      <c r="J25" s="389"/>
      <c r="K25" s="229"/>
      <c r="L25" s="230"/>
      <c r="M25" s="389"/>
      <c r="N25" s="229"/>
      <c r="O25" s="230"/>
      <c r="P25" s="389"/>
      <c r="Q25" s="229"/>
      <c r="R25" s="230"/>
      <c r="S25" s="389"/>
      <c r="T25" s="229"/>
      <c r="U25" s="230"/>
      <c r="V25" s="389"/>
      <c r="W25" s="229"/>
      <c r="X25" s="230"/>
      <c r="Y25" s="389"/>
      <c r="Z25" s="229"/>
      <c r="AA25" s="230"/>
      <c r="AB25" s="389"/>
      <c r="AC25" s="229"/>
      <c r="AD25" s="230"/>
      <c r="AE25" s="389"/>
      <c r="AF25" s="229"/>
      <c r="AG25" s="230"/>
      <c r="AH25" s="389"/>
      <c r="AI25" s="229"/>
      <c r="AJ25" s="230"/>
      <c r="AK25" s="389"/>
      <c r="AL25" s="229"/>
      <c r="AM25" s="230"/>
      <c r="AN25" s="389"/>
      <c r="AO25" s="229"/>
      <c r="AP25" s="230"/>
      <c r="AQ25" s="389"/>
      <c r="AR25" s="229"/>
      <c r="AS25" s="230"/>
      <c r="AT25" s="389"/>
    </row>
    <row r="26" spans="1:46" ht="17.100000000000001" customHeight="1">
      <c r="A26" s="435" t="str">
        <f t="shared" si="0"/>
        <v/>
      </c>
      <c r="B26" s="229"/>
      <c r="C26" s="230"/>
      <c r="D26" s="389"/>
      <c r="E26" s="229"/>
      <c r="F26" s="230"/>
      <c r="G26" s="389"/>
      <c r="H26" s="229"/>
      <c r="I26" s="230"/>
      <c r="J26" s="389"/>
      <c r="K26" s="229"/>
      <c r="L26" s="230"/>
      <c r="M26" s="389"/>
      <c r="N26" s="229"/>
      <c r="O26" s="230"/>
      <c r="P26" s="389"/>
      <c r="Q26" s="229"/>
      <c r="R26" s="230"/>
      <c r="S26" s="389"/>
      <c r="T26" s="229"/>
      <c r="U26" s="230"/>
      <c r="V26" s="389"/>
      <c r="W26" s="229"/>
      <c r="X26" s="230"/>
      <c r="Y26" s="389"/>
      <c r="Z26" s="229"/>
      <c r="AA26" s="230"/>
      <c r="AB26" s="389"/>
      <c r="AC26" s="229"/>
      <c r="AD26" s="230"/>
      <c r="AE26" s="389"/>
      <c r="AF26" s="229"/>
      <c r="AG26" s="230"/>
      <c r="AH26" s="389"/>
      <c r="AI26" s="229"/>
      <c r="AJ26" s="230"/>
      <c r="AK26" s="389"/>
      <c r="AL26" s="229"/>
      <c r="AM26" s="230"/>
      <c r="AN26" s="389"/>
      <c r="AO26" s="229"/>
      <c r="AP26" s="230"/>
      <c r="AQ26" s="389"/>
      <c r="AR26" s="229"/>
      <c r="AS26" s="230"/>
      <c r="AT26" s="389"/>
    </row>
    <row r="27" spans="1:46" ht="17.100000000000001" customHeight="1">
      <c r="A27" s="435" t="str">
        <f t="shared" si="0"/>
        <v/>
      </c>
      <c r="B27" s="229"/>
      <c r="C27" s="230"/>
      <c r="D27" s="389"/>
      <c r="E27" s="229"/>
      <c r="F27" s="230"/>
      <c r="G27" s="389"/>
      <c r="H27" s="229"/>
      <c r="I27" s="230"/>
      <c r="J27" s="389"/>
      <c r="K27" s="229"/>
      <c r="L27" s="230"/>
      <c r="M27" s="389"/>
      <c r="N27" s="229"/>
      <c r="O27" s="230"/>
      <c r="P27" s="389"/>
      <c r="Q27" s="229"/>
      <c r="R27" s="230"/>
      <c r="S27" s="389"/>
      <c r="T27" s="229"/>
      <c r="U27" s="230"/>
      <c r="V27" s="389"/>
      <c r="W27" s="229"/>
      <c r="X27" s="230"/>
      <c r="Y27" s="389"/>
      <c r="Z27" s="229"/>
      <c r="AA27" s="230"/>
      <c r="AB27" s="389"/>
      <c r="AC27" s="229"/>
      <c r="AD27" s="230"/>
      <c r="AE27" s="389"/>
      <c r="AF27" s="229"/>
      <c r="AG27" s="230"/>
      <c r="AH27" s="389"/>
      <c r="AI27" s="229"/>
      <c r="AJ27" s="230"/>
      <c r="AK27" s="389"/>
      <c r="AL27" s="229"/>
      <c r="AM27" s="230"/>
      <c r="AN27" s="389"/>
      <c r="AO27" s="229"/>
      <c r="AP27" s="230"/>
      <c r="AQ27" s="389"/>
      <c r="AR27" s="229"/>
      <c r="AS27" s="230"/>
      <c r="AT27" s="389"/>
    </row>
    <row r="28" spans="1:46" ht="17.100000000000001" customHeight="1">
      <c r="A28" s="435" t="str">
        <f t="shared" si="0"/>
        <v/>
      </c>
      <c r="B28" s="229"/>
      <c r="C28" s="230"/>
      <c r="D28" s="389"/>
      <c r="E28" s="229"/>
      <c r="F28" s="230"/>
      <c r="G28" s="389"/>
      <c r="H28" s="229"/>
      <c r="I28" s="230"/>
      <c r="J28" s="389"/>
      <c r="K28" s="229"/>
      <c r="L28" s="230"/>
      <c r="M28" s="389"/>
      <c r="N28" s="229"/>
      <c r="O28" s="230"/>
      <c r="P28" s="389"/>
      <c r="Q28" s="229"/>
      <c r="R28" s="230"/>
      <c r="S28" s="389"/>
      <c r="T28" s="229"/>
      <c r="U28" s="230"/>
      <c r="V28" s="389"/>
      <c r="W28" s="229"/>
      <c r="X28" s="230"/>
      <c r="Y28" s="389"/>
      <c r="Z28" s="229"/>
      <c r="AA28" s="230"/>
      <c r="AB28" s="389"/>
      <c r="AC28" s="229"/>
      <c r="AD28" s="230"/>
      <c r="AE28" s="389"/>
      <c r="AF28" s="229"/>
      <c r="AG28" s="230"/>
      <c r="AH28" s="389"/>
      <c r="AI28" s="229"/>
      <c r="AJ28" s="230"/>
      <c r="AK28" s="389"/>
      <c r="AL28" s="229"/>
      <c r="AM28" s="230"/>
      <c r="AN28" s="389"/>
      <c r="AO28" s="229"/>
      <c r="AP28" s="230"/>
      <c r="AQ28" s="389"/>
      <c r="AR28" s="229"/>
      <c r="AS28" s="230"/>
      <c r="AT28" s="389"/>
    </row>
    <row r="29" spans="1:46" ht="17.100000000000001" customHeight="1">
      <c r="A29" s="435" t="str">
        <f t="shared" si="0"/>
        <v/>
      </c>
      <c r="B29" s="229"/>
      <c r="C29" s="230"/>
      <c r="D29" s="389"/>
      <c r="E29" s="229"/>
      <c r="F29" s="230"/>
      <c r="G29" s="389"/>
      <c r="H29" s="229"/>
      <c r="I29" s="230"/>
      <c r="J29" s="389"/>
      <c r="K29" s="229"/>
      <c r="L29" s="230"/>
      <c r="M29" s="389"/>
      <c r="N29" s="229"/>
      <c r="O29" s="230"/>
      <c r="P29" s="389"/>
      <c r="Q29" s="229"/>
      <c r="R29" s="230"/>
      <c r="S29" s="389"/>
      <c r="T29" s="229"/>
      <c r="U29" s="230"/>
      <c r="V29" s="389"/>
      <c r="W29" s="229"/>
      <c r="X29" s="230"/>
      <c r="Y29" s="389"/>
      <c r="Z29" s="229"/>
      <c r="AA29" s="230"/>
      <c r="AB29" s="389"/>
      <c r="AC29" s="229"/>
      <c r="AD29" s="230"/>
      <c r="AE29" s="389"/>
      <c r="AF29" s="229"/>
      <c r="AG29" s="230"/>
      <c r="AH29" s="389"/>
      <c r="AI29" s="229"/>
      <c r="AJ29" s="230"/>
      <c r="AK29" s="389"/>
      <c r="AL29" s="229"/>
      <c r="AM29" s="230"/>
      <c r="AN29" s="389"/>
      <c r="AO29" s="229"/>
      <c r="AP29" s="230"/>
      <c r="AQ29" s="389"/>
      <c r="AR29" s="229"/>
      <c r="AS29" s="230"/>
      <c r="AT29" s="389"/>
    </row>
    <row r="30" spans="1:46" ht="17.100000000000001" customHeight="1">
      <c r="A30" s="435" t="str">
        <f t="shared" si="0"/>
        <v/>
      </c>
      <c r="B30" s="229"/>
      <c r="C30" s="230"/>
      <c r="D30" s="389"/>
      <c r="E30" s="229"/>
      <c r="F30" s="230"/>
      <c r="G30" s="389"/>
      <c r="H30" s="229"/>
      <c r="I30" s="230"/>
      <c r="J30" s="389"/>
      <c r="K30" s="229"/>
      <c r="L30" s="230"/>
      <c r="M30" s="389"/>
      <c r="N30" s="229"/>
      <c r="O30" s="230"/>
      <c r="P30" s="389"/>
      <c r="Q30" s="229"/>
      <c r="R30" s="230"/>
      <c r="S30" s="389"/>
      <c r="T30" s="229"/>
      <c r="U30" s="230"/>
      <c r="V30" s="389"/>
      <c r="W30" s="229"/>
      <c r="X30" s="230"/>
      <c r="Y30" s="389"/>
      <c r="Z30" s="229"/>
      <c r="AA30" s="230"/>
      <c r="AB30" s="389"/>
      <c r="AC30" s="229"/>
      <c r="AD30" s="230"/>
      <c r="AE30" s="389"/>
      <c r="AF30" s="229"/>
      <c r="AG30" s="230"/>
      <c r="AH30" s="389"/>
      <c r="AI30" s="229"/>
      <c r="AJ30" s="230"/>
      <c r="AK30" s="389"/>
      <c r="AL30" s="229"/>
      <c r="AM30" s="230"/>
      <c r="AN30" s="389"/>
      <c r="AO30" s="229"/>
      <c r="AP30" s="230"/>
      <c r="AQ30" s="389"/>
      <c r="AR30" s="229"/>
      <c r="AS30" s="230"/>
      <c r="AT30" s="389"/>
    </row>
    <row r="31" spans="1:46" ht="17.100000000000001" customHeight="1">
      <c r="A31" s="435" t="str">
        <f t="shared" si="0"/>
        <v/>
      </c>
      <c r="B31" s="229"/>
      <c r="C31" s="230"/>
      <c r="D31" s="389"/>
      <c r="E31" s="229"/>
      <c r="F31" s="230"/>
      <c r="G31" s="389"/>
      <c r="H31" s="229"/>
      <c r="I31" s="230"/>
      <c r="J31" s="389"/>
      <c r="K31" s="229"/>
      <c r="L31" s="230"/>
      <c r="M31" s="389"/>
      <c r="N31" s="229"/>
      <c r="O31" s="230"/>
      <c r="P31" s="389"/>
      <c r="Q31" s="229"/>
      <c r="R31" s="230"/>
      <c r="S31" s="389"/>
      <c r="T31" s="229"/>
      <c r="U31" s="230"/>
      <c r="V31" s="389"/>
      <c r="W31" s="229"/>
      <c r="X31" s="230"/>
      <c r="Y31" s="389"/>
      <c r="Z31" s="229"/>
      <c r="AA31" s="230"/>
      <c r="AB31" s="389"/>
      <c r="AC31" s="229"/>
      <c r="AD31" s="230"/>
      <c r="AE31" s="389"/>
      <c r="AF31" s="229"/>
      <c r="AG31" s="230"/>
      <c r="AH31" s="389"/>
      <c r="AI31" s="229"/>
      <c r="AJ31" s="230"/>
      <c r="AK31" s="389"/>
      <c r="AL31" s="229"/>
      <c r="AM31" s="230"/>
      <c r="AN31" s="389"/>
      <c r="AO31" s="229"/>
      <c r="AP31" s="230"/>
      <c r="AQ31" s="389"/>
      <c r="AR31" s="229"/>
      <c r="AS31" s="230"/>
      <c r="AT31" s="389"/>
    </row>
    <row r="32" spans="1:46" ht="17.100000000000001" customHeight="1">
      <c r="A32" s="435" t="str">
        <f t="shared" si="0"/>
        <v/>
      </c>
      <c r="B32" s="229"/>
      <c r="C32" s="230"/>
      <c r="D32" s="389"/>
      <c r="E32" s="229"/>
      <c r="F32" s="230"/>
      <c r="G32" s="389"/>
      <c r="H32" s="229"/>
      <c r="I32" s="230"/>
      <c r="J32" s="389"/>
      <c r="K32" s="229"/>
      <c r="L32" s="230"/>
      <c r="M32" s="389"/>
      <c r="N32" s="229"/>
      <c r="O32" s="230"/>
      <c r="P32" s="389"/>
      <c r="Q32" s="229"/>
      <c r="R32" s="230"/>
      <c r="S32" s="389"/>
      <c r="T32" s="229"/>
      <c r="U32" s="230"/>
      <c r="V32" s="389"/>
      <c r="W32" s="229"/>
      <c r="X32" s="230"/>
      <c r="Y32" s="389"/>
      <c r="Z32" s="229"/>
      <c r="AA32" s="230"/>
      <c r="AB32" s="389"/>
      <c r="AC32" s="229"/>
      <c r="AD32" s="230"/>
      <c r="AE32" s="389"/>
      <c r="AF32" s="229"/>
      <c r="AG32" s="230"/>
      <c r="AH32" s="389"/>
      <c r="AI32" s="229"/>
      <c r="AJ32" s="230"/>
      <c r="AK32" s="389"/>
      <c r="AL32" s="229"/>
      <c r="AM32" s="230"/>
      <c r="AN32" s="389"/>
      <c r="AO32" s="229"/>
      <c r="AP32" s="230"/>
      <c r="AQ32" s="389"/>
      <c r="AR32" s="229"/>
      <c r="AS32" s="230"/>
      <c r="AT32" s="389"/>
    </row>
    <row r="33" spans="1:46" ht="17.100000000000001" customHeight="1">
      <c r="A33" s="435" t="str">
        <f t="shared" si="0"/>
        <v/>
      </c>
      <c r="B33" s="229"/>
      <c r="C33" s="230"/>
      <c r="D33" s="389"/>
      <c r="E33" s="229"/>
      <c r="F33" s="230"/>
      <c r="G33" s="389"/>
      <c r="H33" s="229"/>
      <c r="I33" s="230"/>
      <c r="J33" s="389"/>
      <c r="K33" s="229"/>
      <c r="L33" s="230"/>
      <c r="M33" s="389"/>
      <c r="N33" s="229"/>
      <c r="O33" s="230"/>
      <c r="P33" s="389"/>
      <c r="Q33" s="229"/>
      <c r="R33" s="230"/>
      <c r="S33" s="389"/>
      <c r="T33" s="229"/>
      <c r="U33" s="230"/>
      <c r="V33" s="389"/>
      <c r="W33" s="229"/>
      <c r="X33" s="230"/>
      <c r="Y33" s="389"/>
      <c r="Z33" s="229"/>
      <c r="AA33" s="230"/>
      <c r="AB33" s="389"/>
      <c r="AC33" s="229"/>
      <c r="AD33" s="230"/>
      <c r="AE33" s="389"/>
      <c r="AF33" s="229"/>
      <c r="AG33" s="230"/>
      <c r="AH33" s="389"/>
      <c r="AI33" s="229"/>
      <c r="AJ33" s="230"/>
      <c r="AK33" s="389"/>
      <c r="AL33" s="229"/>
      <c r="AM33" s="230"/>
      <c r="AN33" s="389"/>
      <c r="AO33" s="229"/>
      <c r="AP33" s="230"/>
      <c r="AQ33" s="389"/>
      <c r="AR33" s="229"/>
      <c r="AS33" s="230"/>
      <c r="AT33" s="389"/>
    </row>
    <row r="34" spans="1:46" ht="17.100000000000001" customHeight="1">
      <c r="A34" s="435" t="str">
        <f t="shared" si="0"/>
        <v/>
      </c>
      <c r="B34" s="229"/>
      <c r="C34" s="230"/>
      <c r="D34" s="389"/>
      <c r="E34" s="229"/>
      <c r="F34" s="230"/>
      <c r="G34" s="389"/>
      <c r="H34" s="229"/>
      <c r="I34" s="230"/>
      <c r="J34" s="389"/>
      <c r="K34" s="229"/>
      <c r="L34" s="230"/>
      <c r="M34" s="389"/>
      <c r="N34" s="229"/>
      <c r="O34" s="230"/>
      <c r="P34" s="389"/>
      <c r="Q34" s="229"/>
      <c r="R34" s="230"/>
      <c r="S34" s="389"/>
      <c r="T34" s="229"/>
      <c r="U34" s="230"/>
      <c r="V34" s="389"/>
      <c r="W34" s="229"/>
      <c r="X34" s="230"/>
      <c r="Y34" s="389"/>
      <c r="Z34" s="229"/>
      <c r="AA34" s="230"/>
      <c r="AB34" s="389"/>
      <c r="AC34" s="229"/>
      <c r="AD34" s="230"/>
      <c r="AE34" s="389"/>
      <c r="AF34" s="229"/>
      <c r="AG34" s="230"/>
      <c r="AH34" s="389"/>
      <c r="AI34" s="229"/>
      <c r="AJ34" s="230"/>
      <c r="AK34" s="389"/>
      <c r="AL34" s="229"/>
      <c r="AM34" s="230"/>
      <c r="AN34" s="389"/>
      <c r="AO34" s="229"/>
      <c r="AP34" s="230"/>
      <c r="AQ34" s="389"/>
      <c r="AR34" s="229"/>
      <c r="AS34" s="230"/>
      <c r="AT34" s="389"/>
    </row>
    <row r="35" spans="1:46" ht="17.100000000000001" customHeight="1">
      <c r="A35" s="435" t="str">
        <f t="shared" si="0"/>
        <v/>
      </c>
      <c r="B35" s="229"/>
      <c r="C35" s="230"/>
      <c r="D35" s="389"/>
      <c r="E35" s="229"/>
      <c r="F35" s="230"/>
      <c r="G35" s="389"/>
      <c r="H35" s="229"/>
      <c r="I35" s="230"/>
      <c r="J35" s="389"/>
      <c r="K35" s="229"/>
      <c r="L35" s="230"/>
      <c r="M35" s="389"/>
      <c r="N35" s="229"/>
      <c r="O35" s="230"/>
      <c r="P35" s="389"/>
      <c r="Q35" s="229"/>
      <c r="R35" s="230"/>
      <c r="S35" s="389"/>
      <c r="T35" s="229"/>
      <c r="U35" s="230"/>
      <c r="V35" s="389"/>
      <c r="W35" s="229"/>
      <c r="X35" s="230"/>
      <c r="Y35" s="389"/>
      <c r="Z35" s="229"/>
      <c r="AA35" s="230"/>
      <c r="AB35" s="389"/>
      <c r="AC35" s="229"/>
      <c r="AD35" s="230"/>
      <c r="AE35" s="389"/>
      <c r="AF35" s="229"/>
      <c r="AG35" s="230"/>
      <c r="AH35" s="389"/>
      <c r="AI35" s="229"/>
      <c r="AJ35" s="230"/>
      <c r="AK35" s="389"/>
      <c r="AL35" s="229"/>
      <c r="AM35" s="230"/>
      <c r="AN35" s="389"/>
      <c r="AO35" s="229"/>
      <c r="AP35" s="230"/>
      <c r="AQ35" s="389"/>
      <c r="AR35" s="229"/>
      <c r="AS35" s="230"/>
      <c r="AT35" s="389"/>
    </row>
    <row r="36" spans="1:46" ht="17.100000000000001" customHeight="1">
      <c r="A36" s="435" t="str">
        <f t="shared" si="0"/>
        <v/>
      </c>
      <c r="B36" s="229"/>
      <c r="C36" s="230"/>
      <c r="D36" s="389"/>
      <c r="E36" s="229"/>
      <c r="F36" s="230"/>
      <c r="G36" s="389"/>
      <c r="H36" s="229"/>
      <c r="I36" s="230"/>
      <c r="J36" s="389"/>
      <c r="K36" s="229"/>
      <c r="L36" s="230"/>
      <c r="M36" s="389"/>
      <c r="N36" s="229"/>
      <c r="O36" s="230"/>
      <c r="P36" s="389"/>
      <c r="Q36" s="229"/>
      <c r="R36" s="230"/>
      <c r="S36" s="389"/>
      <c r="T36" s="229"/>
      <c r="U36" s="230"/>
      <c r="V36" s="389"/>
      <c r="W36" s="229"/>
      <c r="X36" s="230"/>
      <c r="Y36" s="389"/>
      <c r="Z36" s="229"/>
      <c r="AA36" s="230"/>
      <c r="AB36" s="389"/>
      <c r="AC36" s="229"/>
      <c r="AD36" s="230"/>
      <c r="AE36" s="389"/>
      <c r="AF36" s="229"/>
      <c r="AG36" s="230"/>
      <c r="AH36" s="389"/>
      <c r="AI36" s="229"/>
      <c r="AJ36" s="230"/>
      <c r="AK36" s="389"/>
      <c r="AL36" s="229"/>
      <c r="AM36" s="230"/>
      <c r="AN36" s="389"/>
      <c r="AO36" s="229"/>
      <c r="AP36" s="230"/>
      <c r="AQ36" s="389"/>
      <c r="AR36" s="229"/>
      <c r="AS36" s="230"/>
      <c r="AT36" s="389"/>
    </row>
    <row r="37" spans="1:46" ht="17.100000000000001" customHeight="1">
      <c r="A37" s="435" t="str">
        <f t="shared" si="0"/>
        <v/>
      </c>
      <c r="B37" s="229"/>
      <c r="C37" s="230"/>
      <c r="D37" s="389"/>
      <c r="E37" s="229"/>
      <c r="F37" s="230"/>
      <c r="G37" s="389"/>
      <c r="H37" s="229"/>
      <c r="I37" s="230"/>
      <c r="J37" s="389"/>
      <c r="K37" s="229"/>
      <c r="L37" s="230"/>
      <c r="M37" s="389"/>
      <c r="N37" s="229"/>
      <c r="O37" s="230"/>
      <c r="P37" s="389"/>
      <c r="Q37" s="229"/>
      <c r="R37" s="230"/>
      <c r="S37" s="389"/>
      <c r="T37" s="229"/>
      <c r="U37" s="230"/>
      <c r="V37" s="389"/>
      <c r="W37" s="229"/>
      <c r="X37" s="230"/>
      <c r="Y37" s="389"/>
      <c r="Z37" s="229"/>
      <c r="AA37" s="230"/>
      <c r="AB37" s="389"/>
      <c r="AC37" s="229"/>
      <c r="AD37" s="230"/>
      <c r="AE37" s="389"/>
      <c r="AF37" s="229"/>
      <c r="AG37" s="230"/>
      <c r="AH37" s="389"/>
      <c r="AI37" s="229"/>
      <c r="AJ37" s="230"/>
      <c r="AK37" s="389"/>
      <c r="AL37" s="229"/>
      <c r="AM37" s="230"/>
      <c r="AN37" s="389"/>
      <c r="AO37" s="229"/>
      <c r="AP37" s="230"/>
      <c r="AQ37" s="389"/>
      <c r="AR37" s="229"/>
      <c r="AS37" s="230"/>
      <c r="AT37" s="389"/>
    </row>
    <row r="38" spans="1:46" ht="17.100000000000001" customHeight="1">
      <c r="A38" s="435" t="str">
        <f t="shared" si="0"/>
        <v/>
      </c>
      <c r="B38" s="229"/>
      <c r="C38" s="230"/>
      <c r="D38" s="389"/>
      <c r="E38" s="229"/>
      <c r="F38" s="230"/>
      <c r="G38" s="389"/>
      <c r="H38" s="229"/>
      <c r="I38" s="230"/>
      <c r="J38" s="389"/>
      <c r="K38" s="229"/>
      <c r="L38" s="230"/>
      <c r="M38" s="389"/>
      <c r="N38" s="229"/>
      <c r="O38" s="230"/>
      <c r="P38" s="389"/>
      <c r="Q38" s="229"/>
      <c r="R38" s="230"/>
      <c r="S38" s="389"/>
      <c r="T38" s="229"/>
      <c r="U38" s="230"/>
      <c r="V38" s="389"/>
      <c r="W38" s="229"/>
      <c r="X38" s="230"/>
      <c r="Y38" s="389"/>
      <c r="Z38" s="229"/>
      <c r="AA38" s="230"/>
      <c r="AB38" s="389"/>
      <c r="AC38" s="229"/>
      <c r="AD38" s="230"/>
      <c r="AE38" s="389"/>
      <c r="AF38" s="229"/>
      <c r="AG38" s="230"/>
      <c r="AH38" s="389"/>
      <c r="AI38" s="229"/>
      <c r="AJ38" s="230"/>
      <c r="AK38" s="389"/>
      <c r="AL38" s="229"/>
      <c r="AM38" s="230"/>
      <c r="AN38" s="389"/>
      <c r="AO38" s="229"/>
      <c r="AP38" s="230"/>
      <c r="AQ38" s="389"/>
      <c r="AR38" s="229"/>
      <c r="AS38" s="230"/>
      <c r="AT38" s="389"/>
    </row>
    <row r="39" spans="1:46" ht="17.100000000000001" customHeight="1">
      <c r="A39" s="435" t="str">
        <f t="shared" si="0"/>
        <v/>
      </c>
      <c r="B39" s="229"/>
      <c r="C39" s="230"/>
      <c r="D39" s="389"/>
      <c r="E39" s="229"/>
      <c r="F39" s="230"/>
      <c r="G39" s="389"/>
      <c r="H39" s="229"/>
      <c r="I39" s="230"/>
      <c r="J39" s="389"/>
      <c r="K39" s="229"/>
      <c r="L39" s="230"/>
      <c r="M39" s="389"/>
      <c r="N39" s="229"/>
      <c r="O39" s="230"/>
      <c r="P39" s="389"/>
      <c r="Q39" s="229"/>
      <c r="R39" s="230"/>
      <c r="S39" s="389"/>
      <c r="T39" s="229"/>
      <c r="U39" s="230"/>
      <c r="V39" s="389"/>
      <c r="W39" s="229"/>
      <c r="X39" s="230"/>
      <c r="Y39" s="389"/>
      <c r="Z39" s="229"/>
      <c r="AA39" s="230"/>
      <c r="AB39" s="389"/>
      <c r="AC39" s="229"/>
      <c r="AD39" s="230"/>
      <c r="AE39" s="389"/>
      <c r="AF39" s="229"/>
      <c r="AG39" s="230"/>
      <c r="AH39" s="389"/>
      <c r="AI39" s="229"/>
      <c r="AJ39" s="230"/>
      <c r="AK39" s="389"/>
      <c r="AL39" s="229"/>
      <c r="AM39" s="230"/>
      <c r="AN39" s="389"/>
      <c r="AO39" s="229"/>
      <c r="AP39" s="230"/>
      <c r="AQ39" s="389"/>
      <c r="AR39" s="229"/>
      <c r="AS39" s="230"/>
      <c r="AT39" s="389"/>
    </row>
    <row r="40" spans="1:46" ht="17.100000000000001" customHeight="1">
      <c r="A40" s="435" t="str">
        <f t="shared" si="0"/>
        <v/>
      </c>
      <c r="B40" s="229"/>
      <c r="C40" s="230"/>
      <c r="D40" s="389"/>
      <c r="E40" s="229"/>
      <c r="F40" s="230"/>
      <c r="G40" s="389"/>
      <c r="H40" s="229"/>
      <c r="I40" s="230"/>
      <c r="J40" s="389"/>
      <c r="K40" s="229"/>
      <c r="L40" s="230"/>
      <c r="M40" s="389"/>
      <c r="N40" s="229"/>
      <c r="O40" s="230"/>
      <c r="P40" s="389"/>
      <c r="Q40" s="229"/>
      <c r="R40" s="230"/>
      <c r="S40" s="389"/>
      <c r="T40" s="229"/>
      <c r="U40" s="230"/>
      <c r="V40" s="389"/>
      <c r="W40" s="229"/>
      <c r="X40" s="230"/>
      <c r="Y40" s="389"/>
      <c r="Z40" s="229"/>
      <c r="AA40" s="230"/>
      <c r="AB40" s="389"/>
      <c r="AC40" s="229"/>
      <c r="AD40" s="230"/>
      <c r="AE40" s="389"/>
      <c r="AF40" s="229"/>
      <c r="AG40" s="230"/>
      <c r="AH40" s="389"/>
      <c r="AI40" s="229"/>
      <c r="AJ40" s="230"/>
      <c r="AK40" s="389"/>
      <c r="AL40" s="229"/>
      <c r="AM40" s="230"/>
      <c r="AN40" s="389"/>
      <c r="AO40" s="229"/>
      <c r="AP40" s="230"/>
      <c r="AQ40" s="389"/>
      <c r="AR40" s="229"/>
      <c r="AS40" s="230"/>
      <c r="AT40" s="389"/>
    </row>
    <row r="41" spans="1:46" ht="17.100000000000001" customHeight="1">
      <c r="A41" s="435" t="str">
        <f t="shared" si="0"/>
        <v/>
      </c>
      <c r="B41" s="229"/>
      <c r="C41" s="230"/>
      <c r="D41" s="389"/>
      <c r="E41" s="229"/>
      <c r="F41" s="230"/>
      <c r="G41" s="389"/>
      <c r="H41" s="229"/>
      <c r="I41" s="230"/>
      <c r="J41" s="389"/>
      <c r="K41" s="229"/>
      <c r="L41" s="230"/>
      <c r="M41" s="389"/>
      <c r="N41" s="229"/>
      <c r="O41" s="230"/>
      <c r="P41" s="389"/>
      <c r="Q41" s="229"/>
      <c r="R41" s="230"/>
      <c r="S41" s="389"/>
      <c r="T41" s="229"/>
      <c r="U41" s="230"/>
      <c r="V41" s="389"/>
      <c r="W41" s="229"/>
      <c r="X41" s="230"/>
      <c r="Y41" s="389"/>
      <c r="Z41" s="229"/>
      <c r="AA41" s="230"/>
      <c r="AB41" s="389"/>
      <c r="AC41" s="229"/>
      <c r="AD41" s="230"/>
      <c r="AE41" s="389"/>
      <c r="AF41" s="229"/>
      <c r="AG41" s="230"/>
      <c r="AH41" s="389"/>
      <c r="AI41" s="229"/>
      <c r="AJ41" s="230"/>
      <c r="AK41" s="389"/>
      <c r="AL41" s="229"/>
      <c r="AM41" s="230"/>
      <c r="AN41" s="389"/>
      <c r="AO41" s="229"/>
      <c r="AP41" s="230"/>
      <c r="AQ41" s="389"/>
      <c r="AR41" s="229"/>
      <c r="AS41" s="230"/>
      <c r="AT41" s="389"/>
    </row>
    <row r="42" spans="1:46" ht="17.100000000000001" customHeight="1">
      <c r="A42" s="435" t="str">
        <f t="shared" si="0"/>
        <v/>
      </c>
      <c r="B42" s="229"/>
      <c r="C42" s="230"/>
      <c r="D42" s="389"/>
      <c r="E42" s="229"/>
      <c r="F42" s="230"/>
      <c r="G42" s="389"/>
      <c r="H42" s="229"/>
      <c r="I42" s="230"/>
      <c r="J42" s="389"/>
      <c r="K42" s="229"/>
      <c r="L42" s="230"/>
      <c r="M42" s="389"/>
      <c r="N42" s="229"/>
      <c r="O42" s="230"/>
      <c r="P42" s="389"/>
      <c r="Q42" s="229"/>
      <c r="R42" s="230"/>
      <c r="S42" s="389"/>
      <c r="T42" s="229"/>
      <c r="U42" s="230"/>
      <c r="V42" s="389"/>
      <c r="W42" s="229"/>
      <c r="X42" s="230"/>
      <c r="Y42" s="389"/>
      <c r="Z42" s="229"/>
      <c r="AA42" s="230"/>
      <c r="AB42" s="389"/>
      <c r="AC42" s="229"/>
      <c r="AD42" s="230"/>
      <c r="AE42" s="389"/>
      <c r="AF42" s="229"/>
      <c r="AG42" s="230"/>
      <c r="AH42" s="389"/>
      <c r="AI42" s="229"/>
      <c r="AJ42" s="230"/>
      <c r="AK42" s="389"/>
      <c r="AL42" s="229"/>
      <c r="AM42" s="230"/>
      <c r="AN42" s="389"/>
      <c r="AO42" s="229"/>
      <c r="AP42" s="230"/>
      <c r="AQ42" s="389"/>
      <c r="AR42" s="229"/>
      <c r="AS42" s="230"/>
      <c r="AT42" s="389"/>
    </row>
    <row r="43" spans="1:46" ht="17.100000000000001" customHeight="1">
      <c r="A43" s="435" t="str">
        <f t="shared" si="0"/>
        <v/>
      </c>
      <c r="B43" s="229"/>
      <c r="C43" s="230"/>
      <c r="D43" s="389"/>
      <c r="E43" s="229"/>
      <c r="F43" s="230"/>
      <c r="G43" s="389"/>
      <c r="H43" s="229"/>
      <c r="I43" s="230"/>
      <c r="J43" s="389"/>
      <c r="K43" s="229"/>
      <c r="L43" s="230"/>
      <c r="M43" s="389"/>
      <c r="N43" s="229"/>
      <c r="O43" s="230"/>
      <c r="P43" s="389"/>
      <c r="Q43" s="229"/>
      <c r="R43" s="230"/>
      <c r="S43" s="389"/>
      <c r="T43" s="229"/>
      <c r="U43" s="230"/>
      <c r="V43" s="389"/>
      <c r="W43" s="229"/>
      <c r="X43" s="230"/>
      <c r="Y43" s="389"/>
      <c r="Z43" s="229"/>
      <c r="AA43" s="230"/>
      <c r="AB43" s="389"/>
      <c r="AC43" s="229"/>
      <c r="AD43" s="230"/>
      <c r="AE43" s="389"/>
      <c r="AF43" s="229"/>
      <c r="AG43" s="230"/>
      <c r="AH43" s="389"/>
      <c r="AI43" s="229"/>
      <c r="AJ43" s="230"/>
      <c r="AK43" s="389"/>
      <c r="AL43" s="229"/>
      <c r="AM43" s="230"/>
      <c r="AN43" s="389"/>
      <c r="AO43" s="229"/>
      <c r="AP43" s="230"/>
      <c r="AQ43" s="389"/>
      <c r="AR43" s="229"/>
      <c r="AS43" s="230"/>
      <c r="AT43" s="389"/>
    </row>
    <row r="44" spans="1:46" ht="17.100000000000001" customHeight="1">
      <c r="A44" s="435" t="str">
        <f t="shared" si="0"/>
        <v/>
      </c>
      <c r="B44" s="229"/>
      <c r="C44" s="230"/>
      <c r="D44" s="389"/>
      <c r="E44" s="229"/>
      <c r="F44" s="230"/>
      <c r="G44" s="389"/>
      <c r="H44" s="229"/>
      <c r="I44" s="230"/>
      <c r="J44" s="389"/>
      <c r="K44" s="229"/>
      <c r="L44" s="230"/>
      <c r="M44" s="389"/>
      <c r="N44" s="229"/>
      <c r="O44" s="230"/>
      <c r="P44" s="389"/>
      <c r="Q44" s="229"/>
      <c r="R44" s="230"/>
      <c r="S44" s="389"/>
      <c r="T44" s="229"/>
      <c r="U44" s="230"/>
      <c r="V44" s="389"/>
      <c r="W44" s="229"/>
      <c r="X44" s="230"/>
      <c r="Y44" s="389"/>
      <c r="Z44" s="229"/>
      <c r="AA44" s="230"/>
      <c r="AB44" s="389"/>
      <c r="AC44" s="229"/>
      <c r="AD44" s="230"/>
      <c r="AE44" s="389"/>
      <c r="AF44" s="229"/>
      <c r="AG44" s="230"/>
      <c r="AH44" s="389"/>
      <c r="AI44" s="229"/>
      <c r="AJ44" s="230"/>
      <c r="AK44" s="389"/>
      <c r="AL44" s="229"/>
      <c r="AM44" s="230"/>
      <c r="AN44" s="389"/>
      <c r="AO44" s="229"/>
      <c r="AP44" s="230"/>
      <c r="AQ44" s="389"/>
      <c r="AR44" s="229"/>
      <c r="AS44" s="230"/>
      <c r="AT44" s="389"/>
    </row>
    <row r="45" spans="1:46" ht="17.100000000000001" customHeight="1">
      <c r="A45" s="435" t="str">
        <f t="shared" si="0"/>
        <v/>
      </c>
      <c r="B45" s="229"/>
      <c r="C45" s="230"/>
      <c r="D45" s="389"/>
      <c r="E45" s="229"/>
      <c r="F45" s="230"/>
      <c r="G45" s="389"/>
      <c r="H45" s="229"/>
      <c r="I45" s="230"/>
      <c r="J45" s="389"/>
      <c r="K45" s="229"/>
      <c r="L45" s="230"/>
      <c r="M45" s="389"/>
      <c r="N45" s="229"/>
      <c r="O45" s="230"/>
      <c r="P45" s="389"/>
      <c r="Q45" s="229"/>
      <c r="R45" s="230"/>
      <c r="S45" s="389"/>
      <c r="T45" s="229"/>
      <c r="U45" s="230"/>
      <c r="V45" s="389"/>
      <c r="W45" s="229"/>
      <c r="X45" s="230"/>
      <c r="Y45" s="389"/>
      <c r="Z45" s="229"/>
      <c r="AA45" s="230"/>
      <c r="AB45" s="389"/>
      <c r="AC45" s="229"/>
      <c r="AD45" s="230"/>
      <c r="AE45" s="389"/>
      <c r="AF45" s="229"/>
      <c r="AG45" s="230"/>
      <c r="AH45" s="389"/>
      <c r="AI45" s="229"/>
      <c r="AJ45" s="230"/>
      <c r="AK45" s="389"/>
      <c r="AL45" s="229"/>
      <c r="AM45" s="230"/>
      <c r="AN45" s="389"/>
      <c r="AO45" s="229"/>
      <c r="AP45" s="230"/>
      <c r="AQ45" s="389"/>
      <c r="AR45" s="229"/>
      <c r="AS45" s="230"/>
      <c r="AT45" s="389"/>
    </row>
    <row r="46" spans="1:46" ht="17.100000000000001" customHeight="1">
      <c r="A46" s="435" t="str">
        <f t="shared" si="0"/>
        <v/>
      </c>
      <c r="B46" s="229"/>
      <c r="C46" s="230"/>
      <c r="D46" s="389"/>
      <c r="E46" s="229"/>
      <c r="F46" s="230"/>
      <c r="G46" s="389"/>
      <c r="H46" s="229"/>
      <c r="I46" s="230"/>
      <c r="J46" s="389"/>
      <c r="K46" s="229"/>
      <c r="L46" s="230"/>
      <c r="M46" s="389"/>
      <c r="N46" s="229"/>
      <c r="O46" s="230"/>
      <c r="P46" s="389"/>
      <c r="Q46" s="229"/>
      <c r="R46" s="230"/>
      <c r="S46" s="389"/>
      <c r="T46" s="229"/>
      <c r="U46" s="230"/>
      <c r="V46" s="389"/>
      <c r="W46" s="229"/>
      <c r="X46" s="230"/>
      <c r="Y46" s="389"/>
      <c r="Z46" s="229"/>
      <c r="AA46" s="230"/>
      <c r="AB46" s="389"/>
      <c r="AC46" s="229"/>
      <c r="AD46" s="230"/>
      <c r="AE46" s="389"/>
      <c r="AF46" s="229"/>
      <c r="AG46" s="230"/>
      <c r="AH46" s="389"/>
      <c r="AI46" s="229"/>
      <c r="AJ46" s="230"/>
      <c r="AK46" s="389"/>
      <c r="AL46" s="229"/>
      <c r="AM46" s="230"/>
      <c r="AN46" s="389"/>
      <c r="AO46" s="229"/>
      <c r="AP46" s="230"/>
      <c r="AQ46" s="389"/>
      <c r="AR46" s="229"/>
      <c r="AS46" s="230"/>
      <c r="AT46" s="389"/>
    </row>
    <row r="47" spans="1:46" ht="17.100000000000001" customHeight="1">
      <c r="A47" s="435" t="str">
        <f t="shared" si="0"/>
        <v/>
      </c>
      <c r="B47" s="229"/>
      <c r="C47" s="230"/>
      <c r="D47" s="389"/>
      <c r="E47" s="229"/>
      <c r="F47" s="230"/>
      <c r="G47" s="389"/>
      <c r="H47" s="229"/>
      <c r="I47" s="230"/>
      <c r="J47" s="389"/>
      <c r="K47" s="229"/>
      <c r="L47" s="230"/>
      <c r="M47" s="389"/>
      <c r="N47" s="229"/>
      <c r="O47" s="230"/>
      <c r="P47" s="389"/>
      <c r="Q47" s="229"/>
      <c r="R47" s="230"/>
      <c r="S47" s="389"/>
      <c r="T47" s="229"/>
      <c r="U47" s="230"/>
      <c r="V47" s="389"/>
      <c r="W47" s="229"/>
      <c r="X47" s="230"/>
      <c r="Y47" s="389"/>
      <c r="Z47" s="229"/>
      <c r="AA47" s="230"/>
      <c r="AB47" s="389"/>
      <c r="AC47" s="229"/>
      <c r="AD47" s="230"/>
      <c r="AE47" s="389"/>
      <c r="AF47" s="229"/>
      <c r="AG47" s="230"/>
      <c r="AH47" s="389"/>
      <c r="AI47" s="229"/>
      <c r="AJ47" s="230"/>
      <c r="AK47" s="389"/>
      <c r="AL47" s="229"/>
      <c r="AM47" s="230"/>
      <c r="AN47" s="389"/>
      <c r="AO47" s="229"/>
      <c r="AP47" s="230"/>
      <c r="AQ47" s="389"/>
      <c r="AR47" s="229"/>
      <c r="AS47" s="230"/>
      <c r="AT47" s="389"/>
    </row>
    <row r="48" spans="1:46" ht="17.100000000000001" customHeight="1">
      <c r="A48" s="435" t="str">
        <f t="shared" si="0"/>
        <v/>
      </c>
      <c r="B48" s="229"/>
      <c r="C48" s="230"/>
      <c r="D48" s="389"/>
      <c r="E48" s="229"/>
      <c r="F48" s="230"/>
      <c r="G48" s="389"/>
      <c r="H48" s="229"/>
      <c r="I48" s="230"/>
      <c r="J48" s="389"/>
      <c r="K48" s="229"/>
      <c r="L48" s="230"/>
      <c r="M48" s="389"/>
      <c r="N48" s="229"/>
      <c r="O48" s="230"/>
      <c r="P48" s="389"/>
      <c r="Q48" s="229"/>
      <c r="R48" s="230"/>
      <c r="S48" s="389"/>
      <c r="T48" s="229"/>
      <c r="U48" s="230"/>
      <c r="V48" s="389"/>
      <c r="W48" s="229"/>
      <c r="X48" s="230"/>
      <c r="Y48" s="389"/>
      <c r="Z48" s="229"/>
      <c r="AA48" s="230"/>
      <c r="AB48" s="389"/>
      <c r="AC48" s="229"/>
      <c r="AD48" s="230"/>
      <c r="AE48" s="389"/>
      <c r="AF48" s="229"/>
      <c r="AG48" s="230"/>
      <c r="AH48" s="389"/>
      <c r="AI48" s="229"/>
      <c r="AJ48" s="230"/>
      <c r="AK48" s="389"/>
      <c r="AL48" s="229"/>
      <c r="AM48" s="230"/>
      <c r="AN48" s="389"/>
      <c r="AO48" s="229"/>
      <c r="AP48" s="230"/>
      <c r="AQ48" s="389"/>
      <c r="AR48" s="229"/>
      <c r="AS48" s="230"/>
      <c r="AT48" s="389"/>
    </row>
    <row r="49" spans="1:46" ht="17.100000000000001" customHeight="1">
      <c r="A49" s="435" t="str">
        <f t="shared" si="0"/>
        <v/>
      </c>
      <c r="B49" s="229"/>
      <c r="C49" s="230"/>
      <c r="D49" s="389"/>
      <c r="E49" s="229"/>
      <c r="F49" s="230"/>
      <c r="G49" s="389"/>
      <c r="H49" s="229"/>
      <c r="I49" s="230"/>
      <c r="J49" s="389"/>
      <c r="K49" s="229"/>
      <c r="L49" s="230"/>
      <c r="M49" s="389"/>
      <c r="N49" s="229"/>
      <c r="O49" s="230"/>
      <c r="P49" s="389"/>
      <c r="Q49" s="229"/>
      <c r="R49" s="230"/>
      <c r="S49" s="389"/>
      <c r="T49" s="229"/>
      <c r="U49" s="230"/>
      <c r="V49" s="389"/>
      <c r="W49" s="229"/>
      <c r="X49" s="230"/>
      <c r="Y49" s="389"/>
      <c r="Z49" s="229"/>
      <c r="AA49" s="230"/>
      <c r="AB49" s="389"/>
      <c r="AC49" s="229"/>
      <c r="AD49" s="230"/>
      <c r="AE49" s="389"/>
      <c r="AF49" s="229"/>
      <c r="AG49" s="230"/>
      <c r="AH49" s="389"/>
      <c r="AI49" s="229"/>
      <c r="AJ49" s="230"/>
      <c r="AK49" s="389"/>
      <c r="AL49" s="229"/>
      <c r="AM49" s="230"/>
      <c r="AN49" s="389"/>
      <c r="AO49" s="229"/>
      <c r="AP49" s="230"/>
      <c r="AQ49" s="389"/>
      <c r="AR49" s="229"/>
      <c r="AS49" s="230"/>
      <c r="AT49" s="389"/>
    </row>
    <row r="50" spans="1:46" ht="17.100000000000001" customHeight="1">
      <c r="A50" s="435" t="str">
        <f t="shared" si="0"/>
        <v/>
      </c>
      <c r="B50" s="229"/>
      <c r="C50" s="230"/>
      <c r="D50" s="389"/>
      <c r="E50" s="229"/>
      <c r="F50" s="230"/>
      <c r="G50" s="389"/>
      <c r="H50" s="229"/>
      <c r="I50" s="230"/>
      <c r="J50" s="389"/>
      <c r="K50" s="229"/>
      <c r="L50" s="230"/>
      <c r="M50" s="389"/>
      <c r="N50" s="229"/>
      <c r="O50" s="230"/>
      <c r="P50" s="389"/>
      <c r="Q50" s="229"/>
      <c r="R50" s="230"/>
      <c r="S50" s="389"/>
      <c r="T50" s="229"/>
      <c r="U50" s="230"/>
      <c r="V50" s="389"/>
      <c r="W50" s="229"/>
      <c r="X50" s="230"/>
      <c r="Y50" s="389"/>
      <c r="Z50" s="229"/>
      <c r="AA50" s="230"/>
      <c r="AB50" s="389"/>
      <c r="AC50" s="229"/>
      <c r="AD50" s="230"/>
      <c r="AE50" s="389"/>
      <c r="AF50" s="229"/>
      <c r="AG50" s="230"/>
      <c r="AH50" s="389"/>
      <c r="AI50" s="229"/>
      <c r="AJ50" s="230"/>
      <c r="AK50" s="389"/>
      <c r="AL50" s="229"/>
      <c r="AM50" s="230"/>
      <c r="AN50" s="389"/>
      <c r="AO50" s="229"/>
      <c r="AP50" s="230"/>
      <c r="AQ50" s="389"/>
      <c r="AR50" s="229"/>
      <c r="AS50" s="230"/>
      <c r="AT50" s="389"/>
    </row>
    <row r="51" spans="1:46" ht="17.100000000000001" customHeight="1">
      <c r="A51" s="435" t="str">
        <f t="shared" si="0"/>
        <v/>
      </c>
      <c r="B51" s="229"/>
      <c r="C51" s="230"/>
      <c r="D51" s="389"/>
      <c r="E51" s="229"/>
      <c r="F51" s="230"/>
      <c r="G51" s="389"/>
      <c r="H51" s="229"/>
      <c r="I51" s="230"/>
      <c r="J51" s="389"/>
      <c r="K51" s="229"/>
      <c r="L51" s="230"/>
      <c r="M51" s="389"/>
      <c r="N51" s="229"/>
      <c r="O51" s="230"/>
      <c r="P51" s="389"/>
      <c r="Q51" s="229"/>
      <c r="R51" s="230"/>
      <c r="S51" s="389"/>
      <c r="T51" s="229"/>
      <c r="U51" s="230"/>
      <c r="V51" s="389"/>
      <c r="W51" s="229"/>
      <c r="X51" s="230"/>
      <c r="Y51" s="389"/>
      <c r="Z51" s="229"/>
      <c r="AA51" s="230"/>
      <c r="AB51" s="389"/>
      <c r="AC51" s="229"/>
      <c r="AD51" s="230"/>
      <c r="AE51" s="389"/>
      <c r="AF51" s="229"/>
      <c r="AG51" s="230"/>
      <c r="AH51" s="389"/>
      <c r="AI51" s="229"/>
      <c r="AJ51" s="230"/>
      <c r="AK51" s="389"/>
      <c r="AL51" s="229"/>
      <c r="AM51" s="230"/>
      <c r="AN51" s="389"/>
      <c r="AO51" s="229"/>
      <c r="AP51" s="230"/>
      <c r="AQ51" s="389"/>
      <c r="AR51" s="229"/>
      <c r="AS51" s="230"/>
      <c r="AT51" s="389"/>
    </row>
    <row r="52" spans="1:46" ht="17.100000000000001" customHeight="1">
      <c r="A52" s="435" t="str">
        <f t="shared" si="0"/>
        <v/>
      </c>
      <c r="B52" s="229"/>
      <c r="C52" s="230"/>
      <c r="D52" s="389"/>
      <c r="E52" s="229"/>
      <c r="F52" s="230"/>
      <c r="G52" s="389"/>
      <c r="H52" s="229"/>
      <c r="I52" s="230"/>
      <c r="J52" s="389"/>
      <c r="K52" s="229"/>
      <c r="L52" s="230"/>
      <c r="M52" s="389"/>
      <c r="N52" s="229"/>
      <c r="O52" s="230"/>
      <c r="P52" s="389"/>
      <c r="Q52" s="229"/>
      <c r="R52" s="230"/>
      <c r="S52" s="389"/>
      <c r="T52" s="229"/>
      <c r="U52" s="230"/>
      <c r="V52" s="389"/>
      <c r="W52" s="229"/>
      <c r="X52" s="230"/>
      <c r="Y52" s="389"/>
      <c r="Z52" s="229"/>
      <c r="AA52" s="230"/>
      <c r="AB52" s="389"/>
      <c r="AC52" s="229"/>
      <c r="AD52" s="230"/>
      <c r="AE52" s="389"/>
      <c r="AF52" s="229"/>
      <c r="AG52" s="230"/>
      <c r="AH52" s="389"/>
      <c r="AI52" s="229"/>
      <c r="AJ52" s="230"/>
      <c r="AK52" s="389"/>
      <c r="AL52" s="229"/>
      <c r="AM52" s="230"/>
      <c r="AN52" s="389"/>
      <c r="AO52" s="229"/>
      <c r="AP52" s="230"/>
      <c r="AQ52" s="389"/>
      <c r="AR52" s="229"/>
      <c r="AS52" s="230"/>
      <c r="AT52" s="389"/>
    </row>
    <row r="53" spans="1:46" ht="17.100000000000001" customHeight="1">
      <c r="A53" s="435" t="str">
        <f t="shared" si="0"/>
        <v/>
      </c>
      <c r="B53" s="229"/>
      <c r="C53" s="230"/>
      <c r="D53" s="389"/>
      <c r="E53" s="229"/>
      <c r="F53" s="230"/>
      <c r="G53" s="389"/>
      <c r="H53" s="229"/>
      <c r="I53" s="230"/>
      <c r="J53" s="389"/>
      <c r="K53" s="229"/>
      <c r="L53" s="230"/>
      <c r="M53" s="389"/>
      <c r="N53" s="229"/>
      <c r="O53" s="230"/>
      <c r="P53" s="389"/>
      <c r="Q53" s="229"/>
      <c r="R53" s="230"/>
      <c r="S53" s="389"/>
      <c r="T53" s="229"/>
      <c r="U53" s="230"/>
      <c r="V53" s="389"/>
      <c r="W53" s="229"/>
      <c r="X53" s="230"/>
      <c r="Y53" s="389"/>
      <c r="Z53" s="229"/>
      <c r="AA53" s="230"/>
      <c r="AB53" s="389"/>
      <c r="AC53" s="229"/>
      <c r="AD53" s="230"/>
      <c r="AE53" s="389"/>
      <c r="AF53" s="229"/>
      <c r="AG53" s="230"/>
      <c r="AH53" s="389"/>
      <c r="AI53" s="229"/>
      <c r="AJ53" s="230"/>
      <c r="AK53" s="389"/>
      <c r="AL53" s="229"/>
      <c r="AM53" s="230"/>
      <c r="AN53" s="389"/>
      <c r="AO53" s="229"/>
      <c r="AP53" s="230"/>
      <c r="AQ53" s="389"/>
      <c r="AR53" s="229"/>
      <c r="AS53" s="230"/>
      <c r="AT53" s="389"/>
    </row>
    <row r="54" spans="1:46" ht="17.100000000000001" customHeight="1">
      <c r="A54" s="435" t="str">
        <f t="shared" si="0"/>
        <v/>
      </c>
      <c r="B54" s="229"/>
      <c r="C54" s="230"/>
      <c r="D54" s="389"/>
      <c r="E54" s="229"/>
      <c r="F54" s="230"/>
      <c r="G54" s="389"/>
      <c r="H54" s="229"/>
      <c r="I54" s="230"/>
      <c r="J54" s="389"/>
      <c r="K54" s="229"/>
      <c r="L54" s="230"/>
      <c r="M54" s="389"/>
      <c r="N54" s="229"/>
      <c r="O54" s="230"/>
      <c r="P54" s="389"/>
      <c r="Q54" s="229"/>
      <c r="R54" s="230"/>
      <c r="S54" s="389"/>
      <c r="T54" s="229"/>
      <c r="U54" s="230"/>
      <c r="V54" s="389"/>
      <c r="W54" s="229"/>
      <c r="X54" s="230"/>
      <c r="Y54" s="389"/>
      <c r="Z54" s="229"/>
      <c r="AA54" s="230"/>
      <c r="AB54" s="389"/>
      <c r="AC54" s="229"/>
      <c r="AD54" s="230"/>
      <c r="AE54" s="389"/>
      <c r="AF54" s="229"/>
      <c r="AG54" s="230"/>
      <c r="AH54" s="389"/>
      <c r="AI54" s="229"/>
      <c r="AJ54" s="230"/>
      <c r="AK54" s="389"/>
      <c r="AL54" s="229"/>
      <c r="AM54" s="230"/>
      <c r="AN54" s="389"/>
      <c r="AO54" s="229"/>
      <c r="AP54" s="230"/>
      <c r="AQ54" s="389"/>
      <c r="AR54" s="229"/>
      <c r="AS54" s="230"/>
      <c r="AT54" s="389"/>
    </row>
    <row r="55" spans="1:46" ht="17.100000000000001" customHeight="1">
      <c r="A55" s="435" t="str">
        <f t="shared" si="0"/>
        <v/>
      </c>
      <c r="B55" s="229"/>
      <c r="C55" s="230"/>
      <c r="D55" s="389"/>
      <c r="E55" s="229"/>
      <c r="F55" s="230"/>
      <c r="G55" s="389"/>
      <c r="H55" s="229"/>
      <c r="I55" s="230"/>
      <c r="J55" s="389"/>
      <c r="K55" s="229"/>
      <c r="L55" s="230"/>
      <c r="M55" s="389"/>
      <c r="N55" s="229"/>
      <c r="O55" s="230"/>
      <c r="P55" s="389"/>
      <c r="Q55" s="229"/>
      <c r="R55" s="230"/>
      <c r="S55" s="389"/>
      <c r="T55" s="229"/>
      <c r="U55" s="230"/>
      <c r="V55" s="389"/>
      <c r="W55" s="229"/>
      <c r="X55" s="230"/>
      <c r="Y55" s="389"/>
      <c r="Z55" s="229"/>
      <c r="AA55" s="230"/>
      <c r="AB55" s="389"/>
      <c r="AC55" s="229"/>
      <c r="AD55" s="230"/>
      <c r="AE55" s="389"/>
      <c r="AF55" s="229"/>
      <c r="AG55" s="230"/>
      <c r="AH55" s="389"/>
      <c r="AI55" s="229"/>
      <c r="AJ55" s="230"/>
      <c r="AK55" s="389"/>
      <c r="AL55" s="229"/>
      <c r="AM55" s="230"/>
      <c r="AN55" s="389"/>
      <c r="AO55" s="229"/>
      <c r="AP55" s="230"/>
      <c r="AQ55" s="389"/>
      <c r="AR55" s="229"/>
      <c r="AS55" s="230"/>
      <c r="AT55" s="389"/>
    </row>
    <row r="56" spans="1:46" ht="17.100000000000001" customHeight="1">
      <c r="A56" s="435" t="str">
        <f t="shared" si="0"/>
        <v/>
      </c>
      <c r="B56" s="229"/>
      <c r="C56" s="230"/>
      <c r="D56" s="389"/>
      <c r="E56" s="229"/>
      <c r="F56" s="230"/>
      <c r="G56" s="389"/>
      <c r="H56" s="229"/>
      <c r="I56" s="230"/>
      <c r="J56" s="389"/>
      <c r="K56" s="229"/>
      <c r="L56" s="230"/>
      <c r="M56" s="389"/>
      <c r="N56" s="229"/>
      <c r="O56" s="230"/>
      <c r="P56" s="389"/>
      <c r="Q56" s="229"/>
      <c r="R56" s="230"/>
      <c r="S56" s="389"/>
      <c r="T56" s="229"/>
      <c r="U56" s="230"/>
      <c r="V56" s="389"/>
      <c r="W56" s="229"/>
      <c r="X56" s="230"/>
      <c r="Y56" s="389"/>
      <c r="Z56" s="229"/>
      <c r="AA56" s="230"/>
      <c r="AB56" s="389"/>
      <c r="AC56" s="229"/>
      <c r="AD56" s="230"/>
      <c r="AE56" s="389"/>
      <c r="AF56" s="229"/>
      <c r="AG56" s="230"/>
      <c r="AH56" s="389"/>
      <c r="AI56" s="229"/>
      <c r="AJ56" s="230"/>
      <c r="AK56" s="389"/>
      <c r="AL56" s="229"/>
      <c r="AM56" s="230"/>
      <c r="AN56" s="389"/>
      <c r="AO56" s="229"/>
      <c r="AP56" s="230"/>
      <c r="AQ56" s="389"/>
      <c r="AR56" s="229"/>
      <c r="AS56" s="230"/>
      <c r="AT56" s="389"/>
    </row>
    <row r="57" spans="1:46" ht="17.100000000000001" customHeight="1">
      <c r="A57" s="435" t="str">
        <f t="shared" si="0"/>
        <v/>
      </c>
      <c r="B57" s="229"/>
      <c r="C57" s="230"/>
      <c r="D57" s="389"/>
      <c r="E57" s="229"/>
      <c r="F57" s="230"/>
      <c r="G57" s="389"/>
      <c r="H57" s="229"/>
      <c r="I57" s="230"/>
      <c r="J57" s="389"/>
      <c r="K57" s="229"/>
      <c r="L57" s="230"/>
      <c r="M57" s="389"/>
      <c r="N57" s="229"/>
      <c r="O57" s="230"/>
      <c r="P57" s="389"/>
      <c r="Q57" s="229"/>
      <c r="R57" s="230"/>
      <c r="S57" s="389"/>
      <c r="T57" s="229"/>
      <c r="U57" s="230"/>
      <c r="V57" s="389"/>
      <c r="W57" s="229"/>
      <c r="X57" s="230"/>
      <c r="Y57" s="389"/>
      <c r="Z57" s="229"/>
      <c r="AA57" s="230"/>
      <c r="AB57" s="389"/>
      <c r="AC57" s="229"/>
      <c r="AD57" s="230"/>
      <c r="AE57" s="389"/>
      <c r="AF57" s="229"/>
      <c r="AG57" s="230"/>
      <c r="AH57" s="389"/>
      <c r="AI57" s="229"/>
      <c r="AJ57" s="230"/>
      <c r="AK57" s="389"/>
      <c r="AL57" s="229"/>
      <c r="AM57" s="230"/>
      <c r="AN57" s="389"/>
      <c r="AO57" s="229"/>
      <c r="AP57" s="230"/>
      <c r="AQ57" s="389"/>
      <c r="AR57" s="229"/>
      <c r="AS57" s="230"/>
      <c r="AT57" s="389"/>
    </row>
    <row r="58" spans="1:46" ht="17.100000000000001" customHeight="1">
      <c r="A58" s="435" t="str">
        <f t="shared" si="0"/>
        <v/>
      </c>
      <c r="B58" s="229"/>
      <c r="C58" s="230"/>
      <c r="D58" s="389"/>
      <c r="E58" s="229"/>
      <c r="F58" s="230"/>
      <c r="G58" s="389"/>
      <c r="H58" s="229"/>
      <c r="I58" s="230"/>
      <c r="J58" s="389"/>
      <c r="K58" s="229"/>
      <c r="L58" s="230"/>
      <c r="M58" s="389"/>
      <c r="N58" s="229"/>
      <c r="O58" s="230"/>
      <c r="P58" s="389"/>
      <c r="Q58" s="229"/>
      <c r="R58" s="230"/>
      <c r="S58" s="389"/>
      <c r="T58" s="229"/>
      <c r="U58" s="230"/>
      <c r="V58" s="389"/>
      <c r="W58" s="229"/>
      <c r="X58" s="230"/>
      <c r="Y58" s="389"/>
      <c r="Z58" s="229"/>
      <c r="AA58" s="230"/>
      <c r="AB58" s="389"/>
      <c r="AC58" s="229"/>
      <c r="AD58" s="230"/>
      <c r="AE58" s="389"/>
      <c r="AF58" s="229"/>
      <c r="AG58" s="230"/>
      <c r="AH58" s="389"/>
      <c r="AI58" s="229"/>
      <c r="AJ58" s="230"/>
      <c r="AK58" s="389"/>
      <c r="AL58" s="229"/>
      <c r="AM58" s="230"/>
      <c r="AN58" s="389"/>
      <c r="AO58" s="229"/>
      <c r="AP58" s="230"/>
      <c r="AQ58" s="389"/>
      <c r="AR58" s="229"/>
      <c r="AS58" s="230"/>
      <c r="AT58" s="389"/>
    </row>
    <row r="59" spans="1:46" ht="17.100000000000001" customHeight="1">
      <c r="A59" s="435" t="str">
        <f t="shared" si="0"/>
        <v/>
      </c>
      <c r="B59" s="229"/>
      <c r="C59" s="230"/>
      <c r="D59" s="389"/>
      <c r="E59" s="229"/>
      <c r="F59" s="230"/>
      <c r="G59" s="389"/>
      <c r="H59" s="229"/>
      <c r="I59" s="230"/>
      <c r="J59" s="389"/>
      <c r="K59" s="229"/>
      <c r="L59" s="230"/>
      <c r="M59" s="389"/>
      <c r="N59" s="229"/>
      <c r="O59" s="230"/>
      <c r="P59" s="389"/>
      <c r="Q59" s="229"/>
      <c r="R59" s="230"/>
      <c r="S59" s="389"/>
      <c r="T59" s="229"/>
      <c r="U59" s="230"/>
      <c r="V59" s="389"/>
      <c r="W59" s="229"/>
      <c r="X59" s="230"/>
      <c r="Y59" s="389"/>
      <c r="Z59" s="229"/>
      <c r="AA59" s="230"/>
      <c r="AB59" s="389"/>
      <c r="AC59" s="229"/>
      <c r="AD59" s="230"/>
      <c r="AE59" s="389"/>
      <c r="AF59" s="229"/>
      <c r="AG59" s="230"/>
      <c r="AH59" s="389"/>
      <c r="AI59" s="229"/>
      <c r="AJ59" s="230"/>
      <c r="AK59" s="389"/>
      <c r="AL59" s="229"/>
      <c r="AM59" s="230"/>
      <c r="AN59" s="389"/>
      <c r="AO59" s="229"/>
      <c r="AP59" s="230"/>
      <c r="AQ59" s="389"/>
      <c r="AR59" s="229"/>
      <c r="AS59" s="230"/>
      <c r="AT59" s="389"/>
    </row>
    <row r="60" spans="1:46" ht="17.100000000000001" customHeight="1">
      <c r="A60" s="435" t="str">
        <f t="shared" si="0"/>
        <v/>
      </c>
      <c r="B60" s="229"/>
      <c r="C60" s="230"/>
      <c r="D60" s="389"/>
      <c r="E60" s="229"/>
      <c r="F60" s="230"/>
      <c r="G60" s="389"/>
      <c r="H60" s="229"/>
      <c r="I60" s="230"/>
      <c r="J60" s="389"/>
      <c r="K60" s="229"/>
      <c r="L60" s="230"/>
      <c r="M60" s="389"/>
      <c r="N60" s="229"/>
      <c r="O60" s="230"/>
      <c r="P60" s="389"/>
      <c r="Q60" s="229"/>
      <c r="R60" s="230"/>
      <c r="S60" s="389"/>
      <c r="T60" s="229"/>
      <c r="U60" s="230"/>
      <c r="V60" s="389"/>
      <c r="W60" s="229"/>
      <c r="X60" s="230"/>
      <c r="Y60" s="389"/>
      <c r="Z60" s="229"/>
      <c r="AA60" s="230"/>
      <c r="AB60" s="389"/>
      <c r="AC60" s="229"/>
      <c r="AD60" s="230"/>
      <c r="AE60" s="389"/>
      <c r="AF60" s="229"/>
      <c r="AG60" s="230"/>
      <c r="AH60" s="389"/>
      <c r="AI60" s="229"/>
      <c r="AJ60" s="230"/>
      <c r="AK60" s="389"/>
      <c r="AL60" s="229"/>
      <c r="AM60" s="230"/>
      <c r="AN60" s="389"/>
      <c r="AO60" s="229"/>
      <c r="AP60" s="230"/>
      <c r="AQ60" s="389"/>
      <c r="AR60" s="229"/>
      <c r="AS60" s="230"/>
      <c r="AT60" s="389"/>
    </row>
    <row r="61" spans="1:46" ht="17.100000000000001" customHeight="1">
      <c r="A61" s="435" t="str">
        <f t="shared" si="0"/>
        <v/>
      </c>
      <c r="B61" s="229"/>
      <c r="C61" s="230"/>
      <c r="D61" s="389"/>
      <c r="E61" s="229"/>
      <c r="F61" s="230"/>
      <c r="G61" s="389"/>
      <c r="H61" s="229"/>
      <c r="I61" s="230"/>
      <c r="J61" s="389"/>
      <c r="K61" s="229"/>
      <c r="L61" s="230"/>
      <c r="M61" s="389"/>
      <c r="N61" s="229"/>
      <c r="O61" s="230"/>
      <c r="P61" s="389"/>
      <c r="Q61" s="229"/>
      <c r="R61" s="230"/>
      <c r="S61" s="389"/>
      <c r="T61" s="229"/>
      <c r="U61" s="230"/>
      <c r="V61" s="389"/>
      <c r="W61" s="229"/>
      <c r="X61" s="230"/>
      <c r="Y61" s="389"/>
      <c r="Z61" s="229"/>
      <c r="AA61" s="230"/>
      <c r="AB61" s="389"/>
      <c r="AC61" s="229"/>
      <c r="AD61" s="230"/>
      <c r="AE61" s="389"/>
      <c r="AF61" s="229"/>
      <c r="AG61" s="230"/>
      <c r="AH61" s="389"/>
      <c r="AI61" s="229"/>
      <c r="AJ61" s="230"/>
      <c r="AK61" s="389"/>
      <c r="AL61" s="229"/>
      <c r="AM61" s="230"/>
      <c r="AN61" s="389"/>
      <c r="AO61" s="229"/>
      <c r="AP61" s="230"/>
      <c r="AQ61" s="389"/>
      <c r="AR61" s="229"/>
      <c r="AS61" s="230"/>
      <c r="AT61" s="389"/>
    </row>
    <row r="62" spans="1:46" ht="17.100000000000001" customHeight="1">
      <c r="A62" s="435" t="str">
        <f t="shared" si="0"/>
        <v/>
      </c>
      <c r="B62" s="229"/>
      <c r="C62" s="230"/>
      <c r="D62" s="389"/>
      <c r="E62" s="229"/>
      <c r="F62" s="230"/>
      <c r="G62" s="389"/>
      <c r="H62" s="229"/>
      <c r="I62" s="230"/>
      <c r="J62" s="389"/>
      <c r="K62" s="229"/>
      <c r="L62" s="230"/>
      <c r="M62" s="389"/>
      <c r="N62" s="229"/>
      <c r="O62" s="230"/>
      <c r="P62" s="389"/>
      <c r="Q62" s="229"/>
      <c r="R62" s="230"/>
      <c r="S62" s="389"/>
      <c r="T62" s="229"/>
      <c r="U62" s="230"/>
      <c r="V62" s="389"/>
      <c r="W62" s="229"/>
      <c r="X62" s="230"/>
      <c r="Y62" s="389"/>
      <c r="Z62" s="229"/>
      <c r="AA62" s="230"/>
      <c r="AB62" s="389"/>
      <c r="AC62" s="229"/>
      <c r="AD62" s="230"/>
      <c r="AE62" s="389"/>
      <c r="AF62" s="229"/>
      <c r="AG62" s="230"/>
      <c r="AH62" s="389"/>
      <c r="AI62" s="229"/>
      <c r="AJ62" s="230"/>
      <c r="AK62" s="389"/>
      <c r="AL62" s="229"/>
      <c r="AM62" s="230"/>
      <c r="AN62" s="389"/>
      <c r="AO62" s="229"/>
      <c r="AP62" s="230"/>
      <c r="AQ62" s="389"/>
      <c r="AR62" s="229"/>
      <c r="AS62" s="230"/>
      <c r="AT62" s="389"/>
    </row>
    <row r="63" spans="1:46" ht="17.100000000000001" customHeight="1">
      <c r="A63" s="435" t="str">
        <f t="shared" si="0"/>
        <v/>
      </c>
      <c r="B63" s="229"/>
      <c r="C63" s="230"/>
      <c r="D63" s="389"/>
      <c r="E63" s="229"/>
      <c r="F63" s="230"/>
      <c r="G63" s="389"/>
      <c r="H63" s="229"/>
      <c r="I63" s="230"/>
      <c r="J63" s="389"/>
      <c r="K63" s="229"/>
      <c r="L63" s="230"/>
      <c r="M63" s="389"/>
      <c r="N63" s="229"/>
      <c r="O63" s="230"/>
      <c r="P63" s="389"/>
      <c r="Q63" s="229"/>
      <c r="R63" s="230"/>
      <c r="S63" s="389"/>
      <c r="T63" s="229"/>
      <c r="U63" s="230"/>
      <c r="V63" s="389"/>
      <c r="W63" s="229"/>
      <c r="X63" s="230"/>
      <c r="Y63" s="389"/>
      <c r="Z63" s="229"/>
      <c r="AA63" s="230"/>
      <c r="AB63" s="389"/>
      <c r="AC63" s="229"/>
      <c r="AD63" s="230"/>
      <c r="AE63" s="389"/>
      <c r="AF63" s="229"/>
      <c r="AG63" s="230"/>
      <c r="AH63" s="389"/>
      <c r="AI63" s="229"/>
      <c r="AJ63" s="230"/>
      <c r="AK63" s="389"/>
      <c r="AL63" s="229"/>
      <c r="AM63" s="230"/>
      <c r="AN63" s="389"/>
      <c r="AO63" s="229"/>
      <c r="AP63" s="230"/>
      <c r="AQ63" s="389"/>
      <c r="AR63" s="229"/>
      <c r="AS63" s="230"/>
      <c r="AT63" s="389"/>
    </row>
    <row r="64" spans="1:46" ht="17.100000000000001" customHeight="1">
      <c r="A64" s="435" t="str">
        <f t="shared" si="0"/>
        <v/>
      </c>
      <c r="B64" s="229"/>
      <c r="C64" s="230"/>
      <c r="D64" s="389"/>
      <c r="E64" s="229"/>
      <c r="F64" s="230"/>
      <c r="G64" s="389"/>
      <c r="H64" s="229"/>
      <c r="I64" s="230"/>
      <c r="J64" s="389"/>
      <c r="K64" s="229"/>
      <c r="L64" s="230"/>
      <c r="M64" s="389"/>
      <c r="N64" s="229"/>
      <c r="O64" s="230"/>
      <c r="P64" s="389"/>
      <c r="Q64" s="229"/>
      <c r="R64" s="230"/>
      <c r="S64" s="389"/>
      <c r="T64" s="229"/>
      <c r="U64" s="230"/>
      <c r="V64" s="389"/>
      <c r="W64" s="229"/>
      <c r="X64" s="230"/>
      <c r="Y64" s="389"/>
      <c r="Z64" s="229"/>
      <c r="AA64" s="230"/>
      <c r="AB64" s="389"/>
      <c r="AC64" s="229"/>
      <c r="AD64" s="230"/>
      <c r="AE64" s="389"/>
      <c r="AF64" s="229"/>
      <c r="AG64" s="230"/>
      <c r="AH64" s="389"/>
      <c r="AI64" s="229"/>
      <c r="AJ64" s="230"/>
      <c r="AK64" s="389"/>
      <c r="AL64" s="229"/>
      <c r="AM64" s="230"/>
      <c r="AN64" s="389"/>
      <c r="AO64" s="229"/>
      <c r="AP64" s="230"/>
      <c r="AQ64" s="389"/>
      <c r="AR64" s="229"/>
      <c r="AS64" s="230"/>
      <c r="AT64" s="389"/>
    </row>
    <row r="65" spans="1:46" ht="17.100000000000001" customHeight="1">
      <c r="A65" s="435" t="str">
        <f t="shared" si="0"/>
        <v/>
      </c>
      <c r="B65" s="229"/>
      <c r="C65" s="230"/>
      <c r="D65" s="389"/>
      <c r="E65" s="229"/>
      <c r="F65" s="230"/>
      <c r="G65" s="389"/>
      <c r="H65" s="229"/>
      <c r="I65" s="230"/>
      <c r="J65" s="389"/>
      <c r="K65" s="229"/>
      <c r="L65" s="230"/>
      <c r="M65" s="389"/>
      <c r="N65" s="229"/>
      <c r="O65" s="230"/>
      <c r="P65" s="389"/>
      <c r="Q65" s="229"/>
      <c r="R65" s="230"/>
      <c r="S65" s="389"/>
      <c r="T65" s="229"/>
      <c r="U65" s="230"/>
      <c r="V65" s="389"/>
      <c r="W65" s="229"/>
      <c r="X65" s="230"/>
      <c r="Y65" s="389"/>
      <c r="Z65" s="229"/>
      <c r="AA65" s="230"/>
      <c r="AB65" s="389"/>
      <c r="AC65" s="229"/>
      <c r="AD65" s="230"/>
      <c r="AE65" s="389"/>
      <c r="AF65" s="229"/>
      <c r="AG65" s="230"/>
      <c r="AH65" s="389"/>
      <c r="AI65" s="229"/>
      <c r="AJ65" s="230"/>
      <c r="AK65" s="389"/>
      <c r="AL65" s="229"/>
      <c r="AM65" s="230"/>
      <c r="AN65" s="389"/>
      <c r="AO65" s="229"/>
      <c r="AP65" s="230"/>
      <c r="AQ65" s="389"/>
      <c r="AR65" s="229"/>
      <c r="AS65" s="230"/>
      <c r="AT65" s="389"/>
    </row>
    <row r="66" spans="1:46" ht="17.100000000000001" customHeight="1">
      <c r="A66" s="435" t="str">
        <f t="shared" si="0"/>
        <v/>
      </c>
      <c r="B66" s="229"/>
      <c r="C66" s="230"/>
      <c r="D66" s="389"/>
      <c r="E66" s="229"/>
      <c r="F66" s="230"/>
      <c r="G66" s="389"/>
      <c r="H66" s="229"/>
      <c r="I66" s="230"/>
      <c r="J66" s="389"/>
      <c r="K66" s="229"/>
      <c r="L66" s="230"/>
      <c r="M66" s="389"/>
      <c r="N66" s="229"/>
      <c r="O66" s="230"/>
      <c r="P66" s="389"/>
      <c r="Q66" s="229"/>
      <c r="R66" s="230"/>
      <c r="S66" s="389"/>
      <c r="T66" s="229"/>
      <c r="U66" s="230"/>
      <c r="V66" s="389"/>
      <c r="W66" s="229"/>
      <c r="X66" s="230"/>
      <c r="Y66" s="389"/>
      <c r="Z66" s="229"/>
      <c r="AA66" s="230"/>
      <c r="AB66" s="389"/>
      <c r="AC66" s="229"/>
      <c r="AD66" s="230"/>
      <c r="AE66" s="389"/>
      <c r="AF66" s="229"/>
      <c r="AG66" s="230"/>
      <c r="AH66" s="389"/>
      <c r="AI66" s="229"/>
      <c r="AJ66" s="230"/>
      <c r="AK66" s="389"/>
      <c r="AL66" s="229"/>
      <c r="AM66" s="230"/>
      <c r="AN66" s="389"/>
      <c r="AO66" s="229"/>
      <c r="AP66" s="230"/>
      <c r="AQ66" s="389"/>
      <c r="AR66" s="229"/>
      <c r="AS66" s="230"/>
      <c r="AT66" s="389"/>
    </row>
    <row r="67" spans="1:46" ht="17.100000000000001" customHeight="1">
      <c r="A67" s="435" t="str">
        <f t="shared" si="0"/>
        <v/>
      </c>
      <c r="B67" s="229"/>
      <c r="C67" s="230"/>
      <c r="D67" s="389"/>
      <c r="E67" s="229"/>
      <c r="F67" s="230"/>
      <c r="G67" s="389"/>
      <c r="H67" s="229"/>
      <c r="I67" s="230"/>
      <c r="J67" s="389"/>
      <c r="K67" s="229"/>
      <c r="L67" s="230"/>
      <c r="M67" s="389"/>
      <c r="N67" s="229"/>
      <c r="O67" s="230"/>
      <c r="P67" s="389"/>
      <c r="Q67" s="229"/>
      <c r="R67" s="230"/>
      <c r="S67" s="389"/>
      <c r="T67" s="229"/>
      <c r="U67" s="230"/>
      <c r="V67" s="389"/>
      <c r="W67" s="229"/>
      <c r="X67" s="230"/>
      <c r="Y67" s="389"/>
      <c r="Z67" s="229"/>
      <c r="AA67" s="230"/>
      <c r="AB67" s="389"/>
      <c r="AC67" s="229"/>
      <c r="AD67" s="230"/>
      <c r="AE67" s="389"/>
      <c r="AF67" s="229"/>
      <c r="AG67" s="230"/>
      <c r="AH67" s="389"/>
      <c r="AI67" s="229"/>
      <c r="AJ67" s="230"/>
      <c r="AK67" s="389"/>
      <c r="AL67" s="229"/>
      <c r="AM67" s="230"/>
      <c r="AN67" s="389"/>
      <c r="AO67" s="229"/>
      <c r="AP67" s="230"/>
      <c r="AQ67" s="389"/>
      <c r="AR67" s="229"/>
      <c r="AS67" s="230"/>
      <c r="AT67" s="389"/>
    </row>
    <row r="68" spans="1:46" ht="17.100000000000001" customHeight="1">
      <c r="A68" s="435" t="str">
        <f t="shared" si="0"/>
        <v/>
      </c>
      <c r="B68" s="229"/>
      <c r="C68" s="230"/>
      <c r="D68" s="389"/>
      <c r="E68" s="229"/>
      <c r="F68" s="230"/>
      <c r="G68" s="389"/>
      <c r="H68" s="229"/>
      <c r="I68" s="230"/>
      <c r="J68" s="389"/>
      <c r="K68" s="229"/>
      <c r="L68" s="230"/>
      <c r="M68" s="389"/>
      <c r="N68" s="229"/>
      <c r="O68" s="230"/>
      <c r="P68" s="389"/>
      <c r="Q68" s="229"/>
      <c r="R68" s="230"/>
      <c r="S68" s="389"/>
      <c r="T68" s="229"/>
      <c r="U68" s="230"/>
      <c r="V68" s="389"/>
      <c r="W68" s="229"/>
      <c r="X68" s="230"/>
      <c r="Y68" s="389"/>
      <c r="Z68" s="229"/>
      <c r="AA68" s="230"/>
      <c r="AB68" s="389"/>
      <c r="AC68" s="229"/>
      <c r="AD68" s="230"/>
      <c r="AE68" s="389"/>
      <c r="AF68" s="229"/>
      <c r="AG68" s="230"/>
      <c r="AH68" s="389"/>
      <c r="AI68" s="229"/>
      <c r="AJ68" s="230"/>
      <c r="AK68" s="389"/>
      <c r="AL68" s="229"/>
      <c r="AM68" s="230"/>
      <c r="AN68" s="389"/>
      <c r="AO68" s="229"/>
      <c r="AP68" s="230"/>
      <c r="AQ68" s="389"/>
      <c r="AR68" s="229"/>
      <c r="AS68" s="230"/>
      <c r="AT68" s="389"/>
    </row>
    <row r="69" spans="1:46" ht="17.100000000000001" customHeight="1">
      <c r="A69" s="435" t="str">
        <f t="shared" si="0"/>
        <v/>
      </c>
      <c r="B69" s="229"/>
      <c r="C69" s="230"/>
      <c r="D69" s="389"/>
      <c r="E69" s="229"/>
      <c r="F69" s="230"/>
      <c r="G69" s="389"/>
      <c r="H69" s="229"/>
      <c r="I69" s="230"/>
      <c r="J69" s="389"/>
      <c r="K69" s="229"/>
      <c r="L69" s="230"/>
      <c r="M69" s="389"/>
      <c r="N69" s="229"/>
      <c r="O69" s="230"/>
      <c r="P69" s="389"/>
      <c r="Q69" s="229"/>
      <c r="R69" s="230"/>
      <c r="S69" s="389"/>
      <c r="T69" s="229"/>
      <c r="U69" s="230"/>
      <c r="V69" s="389"/>
      <c r="W69" s="229"/>
      <c r="X69" s="230"/>
      <c r="Y69" s="389"/>
      <c r="Z69" s="229"/>
      <c r="AA69" s="230"/>
      <c r="AB69" s="389"/>
      <c r="AC69" s="229"/>
      <c r="AD69" s="230"/>
      <c r="AE69" s="389"/>
      <c r="AF69" s="229"/>
      <c r="AG69" s="230"/>
      <c r="AH69" s="389"/>
      <c r="AI69" s="229"/>
      <c r="AJ69" s="230"/>
      <c r="AK69" s="389"/>
      <c r="AL69" s="229"/>
      <c r="AM69" s="230"/>
      <c r="AN69" s="389"/>
      <c r="AO69" s="229"/>
      <c r="AP69" s="230"/>
      <c r="AQ69" s="389"/>
      <c r="AR69" s="229"/>
      <c r="AS69" s="230"/>
      <c r="AT69" s="389"/>
    </row>
    <row r="70" spans="1:46" ht="17.100000000000001" customHeight="1">
      <c r="A70" s="435" t="str">
        <f t="shared" si="0"/>
        <v/>
      </c>
      <c r="B70" s="229"/>
      <c r="C70" s="230"/>
      <c r="D70" s="389"/>
      <c r="E70" s="229"/>
      <c r="F70" s="230"/>
      <c r="G70" s="389"/>
      <c r="H70" s="229"/>
      <c r="I70" s="230"/>
      <c r="J70" s="389"/>
      <c r="K70" s="229"/>
      <c r="L70" s="230"/>
      <c r="M70" s="389"/>
      <c r="N70" s="229"/>
      <c r="O70" s="230"/>
      <c r="P70" s="389"/>
      <c r="Q70" s="229"/>
      <c r="R70" s="230"/>
      <c r="S70" s="389"/>
      <c r="T70" s="229"/>
      <c r="U70" s="230"/>
      <c r="V70" s="389"/>
      <c r="W70" s="229"/>
      <c r="X70" s="230"/>
      <c r="Y70" s="389"/>
      <c r="Z70" s="229"/>
      <c r="AA70" s="230"/>
      <c r="AB70" s="389"/>
      <c r="AC70" s="229"/>
      <c r="AD70" s="230"/>
      <c r="AE70" s="389"/>
      <c r="AF70" s="229"/>
      <c r="AG70" s="230"/>
      <c r="AH70" s="389"/>
      <c r="AI70" s="229"/>
      <c r="AJ70" s="230"/>
      <c r="AK70" s="389"/>
      <c r="AL70" s="229"/>
      <c r="AM70" s="230"/>
      <c r="AN70" s="389"/>
      <c r="AO70" s="229"/>
      <c r="AP70" s="230"/>
      <c r="AQ70" s="389"/>
      <c r="AR70" s="229"/>
      <c r="AS70" s="230"/>
      <c r="AT70" s="389"/>
    </row>
    <row r="71" spans="1:46" ht="17.100000000000001" customHeight="1">
      <c r="A71" s="435" t="str">
        <f t="shared" si="0"/>
        <v/>
      </c>
      <c r="B71" s="229"/>
      <c r="C71" s="230"/>
      <c r="D71" s="389"/>
      <c r="E71" s="229"/>
      <c r="F71" s="230"/>
      <c r="G71" s="389"/>
      <c r="H71" s="229"/>
      <c r="I71" s="230"/>
      <c r="J71" s="389"/>
      <c r="K71" s="229"/>
      <c r="L71" s="230"/>
      <c r="M71" s="389"/>
      <c r="N71" s="229"/>
      <c r="O71" s="230"/>
      <c r="P71" s="389"/>
      <c r="Q71" s="229"/>
      <c r="R71" s="230"/>
      <c r="S71" s="389"/>
      <c r="T71" s="229"/>
      <c r="U71" s="230"/>
      <c r="V71" s="389"/>
      <c r="W71" s="229"/>
      <c r="X71" s="230"/>
      <c r="Y71" s="389"/>
      <c r="Z71" s="229"/>
      <c r="AA71" s="230"/>
      <c r="AB71" s="389"/>
      <c r="AC71" s="229"/>
      <c r="AD71" s="230"/>
      <c r="AE71" s="389"/>
      <c r="AF71" s="229"/>
      <c r="AG71" s="230"/>
      <c r="AH71" s="389"/>
      <c r="AI71" s="229"/>
      <c r="AJ71" s="230"/>
      <c r="AK71" s="389"/>
      <c r="AL71" s="229"/>
      <c r="AM71" s="230"/>
      <c r="AN71" s="389"/>
      <c r="AO71" s="229"/>
      <c r="AP71" s="230"/>
      <c r="AQ71" s="389"/>
      <c r="AR71" s="229"/>
      <c r="AS71" s="230"/>
      <c r="AT71" s="389"/>
    </row>
    <row r="72" spans="1:46" ht="17.100000000000001" customHeight="1">
      <c r="A72" s="435" t="str">
        <f t="shared" si="0"/>
        <v/>
      </c>
      <c r="B72" s="229"/>
      <c r="C72" s="230"/>
      <c r="D72" s="389"/>
      <c r="E72" s="229"/>
      <c r="F72" s="230"/>
      <c r="G72" s="389"/>
      <c r="H72" s="229"/>
      <c r="I72" s="230"/>
      <c r="J72" s="389"/>
      <c r="K72" s="229"/>
      <c r="L72" s="230"/>
      <c r="M72" s="389"/>
      <c r="N72" s="229"/>
      <c r="O72" s="230"/>
      <c r="P72" s="389"/>
      <c r="Q72" s="229"/>
      <c r="R72" s="230"/>
      <c r="S72" s="389"/>
      <c r="T72" s="229"/>
      <c r="U72" s="230"/>
      <c r="V72" s="389"/>
      <c r="W72" s="229"/>
      <c r="X72" s="230"/>
      <c r="Y72" s="389"/>
      <c r="Z72" s="229"/>
      <c r="AA72" s="230"/>
      <c r="AB72" s="389"/>
      <c r="AC72" s="229"/>
      <c r="AD72" s="230"/>
      <c r="AE72" s="389"/>
      <c r="AF72" s="229"/>
      <c r="AG72" s="230"/>
      <c r="AH72" s="389"/>
      <c r="AI72" s="229"/>
      <c r="AJ72" s="230"/>
      <c r="AK72" s="389"/>
      <c r="AL72" s="229"/>
      <c r="AM72" s="230"/>
      <c r="AN72" s="389"/>
      <c r="AO72" s="229"/>
      <c r="AP72" s="230"/>
      <c r="AQ72" s="389"/>
      <c r="AR72" s="229"/>
      <c r="AS72" s="230"/>
      <c r="AT72" s="389"/>
    </row>
    <row r="73" spans="1:46" ht="17.100000000000001" customHeight="1">
      <c r="A73" s="435" t="str">
        <f t="shared" si="0"/>
        <v/>
      </c>
      <c r="B73" s="229"/>
      <c r="C73" s="230"/>
      <c r="D73" s="389"/>
      <c r="E73" s="229"/>
      <c r="F73" s="230"/>
      <c r="G73" s="389"/>
      <c r="H73" s="229"/>
      <c r="I73" s="230"/>
      <c r="J73" s="389"/>
      <c r="K73" s="229"/>
      <c r="L73" s="230"/>
      <c r="M73" s="389"/>
      <c r="N73" s="229"/>
      <c r="O73" s="230"/>
      <c r="P73" s="389"/>
      <c r="Q73" s="229"/>
      <c r="R73" s="230"/>
      <c r="S73" s="389"/>
      <c r="T73" s="229"/>
      <c r="U73" s="230"/>
      <c r="V73" s="389"/>
      <c r="W73" s="229"/>
      <c r="X73" s="230"/>
      <c r="Y73" s="389"/>
      <c r="Z73" s="229"/>
      <c r="AA73" s="230"/>
      <c r="AB73" s="389"/>
      <c r="AC73" s="229"/>
      <c r="AD73" s="230"/>
      <c r="AE73" s="389"/>
      <c r="AF73" s="229"/>
      <c r="AG73" s="230"/>
      <c r="AH73" s="389"/>
      <c r="AI73" s="229"/>
      <c r="AJ73" s="230"/>
      <c r="AK73" s="389"/>
      <c r="AL73" s="229"/>
      <c r="AM73" s="230"/>
      <c r="AN73" s="389"/>
      <c r="AO73" s="229"/>
      <c r="AP73" s="230"/>
      <c r="AQ73" s="389"/>
      <c r="AR73" s="229"/>
      <c r="AS73" s="230"/>
      <c r="AT73" s="389"/>
    </row>
    <row r="74" spans="1:46" ht="17.100000000000001" customHeight="1">
      <c r="A74" s="435" t="str">
        <f t="shared" si="0"/>
        <v/>
      </c>
      <c r="B74" s="229"/>
      <c r="C74" s="230"/>
      <c r="D74" s="389"/>
      <c r="E74" s="229"/>
      <c r="F74" s="230"/>
      <c r="G74" s="389"/>
      <c r="H74" s="229"/>
      <c r="I74" s="230"/>
      <c r="J74" s="389"/>
      <c r="K74" s="229"/>
      <c r="L74" s="230"/>
      <c r="M74" s="389"/>
      <c r="N74" s="229"/>
      <c r="O74" s="230"/>
      <c r="P74" s="389"/>
      <c r="Q74" s="229"/>
      <c r="R74" s="230"/>
      <c r="S74" s="389"/>
      <c r="T74" s="229"/>
      <c r="U74" s="230"/>
      <c r="V74" s="389"/>
      <c r="W74" s="229"/>
      <c r="X74" s="230"/>
      <c r="Y74" s="389"/>
      <c r="Z74" s="229"/>
      <c r="AA74" s="230"/>
      <c r="AB74" s="389"/>
      <c r="AC74" s="229"/>
      <c r="AD74" s="230"/>
      <c r="AE74" s="389"/>
      <c r="AF74" s="229"/>
      <c r="AG74" s="230"/>
      <c r="AH74" s="389"/>
      <c r="AI74" s="229"/>
      <c r="AJ74" s="230"/>
      <c r="AK74" s="389"/>
      <c r="AL74" s="229"/>
      <c r="AM74" s="230"/>
      <c r="AN74" s="389"/>
      <c r="AO74" s="229"/>
      <c r="AP74" s="230"/>
      <c r="AQ74" s="389"/>
      <c r="AR74" s="229"/>
      <c r="AS74" s="230"/>
      <c r="AT74" s="389"/>
    </row>
    <row r="75" spans="1:46" ht="17.100000000000001" customHeight="1">
      <c r="A75" s="435" t="str">
        <f t="shared" ref="A75:A100" si="1">IF(COUNTIF(B75:AT75,"*-*")&gt;0,"例： 3.2","")</f>
        <v/>
      </c>
      <c r="B75" s="229"/>
      <c r="C75" s="230"/>
      <c r="D75" s="389"/>
      <c r="E75" s="229"/>
      <c r="F75" s="230"/>
      <c r="G75" s="389"/>
      <c r="H75" s="229"/>
      <c r="I75" s="230"/>
      <c r="J75" s="389"/>
      <c r="K75" s="229"/>
      <c r="L75" s="230"/>
      <c r="M75" s="389"/>
      <c r="N75" s="229"/>
      <c r="O75" s="230"/>
      <c r="P75" s="389"/>
      <c r="Q75" s="229"/>
      <c r="R75" s="230"/>
      <c r="S75" s="389"/>
      <c r="T75" s="229"/>
      <c r="U75" s="230"/>
      <c r="V75" s="389"/>
      <c r="W75" s="229"/>
      <c r="X75" s="230"/>
      <c r="Y75" s="389"/>
      <c r="Z75" s="229"/>
      <c r="AA75" s="230"/>
      <c r="AB75" s="389"/>
      <c r="AC75" s="229"/>
      <c r="AD75" s="230"/>
      <c r="AE75" s="389"/>
      <c r="AF75" s="229"/>
      <c r="AG75" s="230"/>
      <c r="AH75" s="389"/>
      <c r="AI75" s="229"/>
      <c r="AJ75" s="230"/>
      <c r="AK75" s="389"/>
      <c r="AL75" s="229"/>
      <c r="AM75" s="230"/>
      <c r="AN75" s="389"/>
      <c r="AO75" s="229"/>
      <c r="AP75" s="230"/>
      <c r="AQ75" s="389"/>
      <c r="AR75" s="229"/>
      <c r="AS75" s="230"/>
      <c r="AT75" s="389"/>
    </row>
    <row r="76" spans="1:46" ht="17.100000000000001" customHeight="1">
      <c r="A76" s="435" t="str">
        <f t="shared" si="1"/>
        <v/>
      </c>
      <c r="B76" s="229"/>
      <c r="C76" s="230"/>
      <c r="D76" s="389"/>
      <c r="E76" s="229"/>
      <c r="F76" s="230"/>
      <c r="G76" s="389"/>
      <c r="H76" s="229"/>
      <c r="I76" s="230"/>
      <c r="J76" s="389"/>
      <c r="K76" s="229"/>
      <c r="L76" s="230"/>
      <c r="M76" s="389"/>
      <c r="N76" s="229"/>
      <c r="O76" s="230"/>
      <c r="P76" s="389"/>
      <c r="Q76" s="229"/>
      <c r="R76" s="230"/>
      <c r="S76" s="389"/>
      <c r="T76" s="229"/>
      <c r="U76" s="230"/>
      <c r="V76" s="389"/>
      <c r="W76" s="229"/>
      <c r="X76" s="230"/>
      <c r="Y76" s="389"/>
      <c r="Z76" s="229"/>
      <c r="AA76" s="230"/>
      <c r="AB76" s="389"/>
      <c r="AC76" s="229"/>
      <c r="AD76" s="230"/>
      <c r="AE76" s="389"/>
      <c r="AF76" s="229"/>
      <c r="AG76" s="230"/>
      <c r="AH76" s="389"/>
      <c r="AI76" s="229"/>
      <c r="AJ76" s="230"/>
      <c r="AK76" s="389"/>
      <c r="AL76" s="229"/>
      <c r="AM76" s="230"/>
      <c r="AN76" s="389"/>
      <c r="AO76" s="229"/>
      <c r="AP76" s="230"/>
      <c r="AQ76" s="389"/>
      <c r="AR76" s="229"/>
      <c r="AS76" s="230"/>
      <c r="AT76" s="389"/>
    </row>
    <row r="77" spans="1:46" ht="17.100000000000001" customHeight="1">
      <c r="A77" s="435" t="str">
        <f t="shared" si="1"/>
        <v/>
      </c>
      <c r="B77" s="229"/>
      <c r="C77" s="230"/>
      <c r="D77" s="389"/>
      <c r="E77" s="229"/>
      <c r="F77" s="230"/>
      <c r="G77" s="389"/>
      <c r="H77" s="229"/>
      <c r="I77" s="230"/>
      <c r="J77" s="389"/>
      <c r="K77" s="229"/>
      <c r="L77" s="230"/>
      <c r="M77" s="389"/>
      <c r="N77" s="229"/>
      <c r="O77" s="230"/>
      <c r="P77" s="389"/>
      <c r="Q77" s="229"/>
      <c r="R77" s="230"/>
      <c r="S77" s="389"/>
      <c r="T77" s="229"/>
      <c r="U77" s="230"/>
      <c r="V77" s="389"/>
      <c r="W77" s="229"/>
      <c r="X77" s="230"/>
      <c r="Y77" s="389"/>
      <c r="Z77" s="229"/>
      <c r="AA77" s="230"/>
      <c r="AB77" s="389"/>
      <c r="AC77" s="229"/>
      <c r="AD77" s="230"/>
      <c r="AE77" s="389"/>
      <c r="AF77" s="229"/>
      <c r="AG77" s="230"/>
      <c r="AH77" s="389"/>
      <c r="AI77" s="229"/>
      <c r="AJ77" s="230"/>
      <c r="AK77" s="389"/>
      <c r="AL77" s="229"/>
      <c r="AM77" s="230"/>
      <c r="AN77" s="389"/>
      <c r="AO77" s="229"/>
      <c r="AP77" s="230"/>
      <c r="AQ77" s="389"/>
      <c r="AR77" s="229"/>
      <c r="AS77" s="230"/>
      <c r="AT77" s="389"/>
    </row>
    <row r="78" spans="1:46" ht="17.100000000000001" customHeight="1">
      <c r="A78" s="435" t="str">
        <f t="shared" si="1"/>
        <v/>
      </c>
      <c r="B78" s="229"/>
      <c r="C78" s="230"/>
      <c r="D78" s="389"/>
      <c r="E78" s="229"/>
      <c r="F78" s="230"/>
      <c r="G78" s="389"/>
      <c r="H78" s="229"/>
      <c r="I78" s="230"/>
      <c r="J78" s="389"/>
      <c r="K78" s="229"/>
      <c r="L78" s="230"/>
      <c r="M78" s="389"/>
      <c r="N78" s="229"/>
      <c r="O78" s="230"/>
      <c r="P78" s="389"/>
      <c r="Q78" s="229"/>
      <c r="R78" s="230"/>
      <c r="S78" s="389"/>
      <c r="T78" s="229"/>
      <c r="U78" s="230"/>
      <c r="V78" s="389"/>
      <c r="W78" s="229"/>
      <c r="X78" s="230"/>
      <c r="Y78" s="389"/>
      <c r="Z78" s="229"/>
      <c r="AA78" s="230"/>
      <c r="AB78" s="389"/>
      <c r="AC78" s="229"/>
      <c r="AD78" s="230"/>
      <c r="AE78" s="389"/>
      <c r="AF78" s="229"/>
      <c r="AG78" s="230"/>
      <c r="AH78" s="389"/>
      <c r="AI78" s="229"/>
      <c r="AJ78" s="230"/>
      <c r="AK78" s="389"/>
      <c r="AL78" s="229"/>
      <c r="AM78" s="230"/>
      <c r="AN78" s="389"/>
      <c r="AO78" s="229"/>
      <c r="AP78" s="230"/>
      <c r="AQ78" s="389"/>
      <c r="AR78" s="229"/>
      <c r="AS78" s="230"/>
      <c r="AT78" s="389"/>
    </row>
    <row r="79" spans="1:46" ht="17.100000000000001" customHeight="1">
      <c r="A79" s="435" t="str">
        <f t="shared" si="1"/>
        <v/>
      </c>
      <c r="B79" s="229"/>
      <c r="C79" s="230"/>
      <c r="D79" s="389"/>
      <c r="E79" s="229"/>
      <c r="F79" s="230"/>
      <c r="G79" s="389"/>
      <c r="H79" s="229"/>
      <c r="I79" s="230"/>
      <c r="J79" s="389"/>
      <c r="K79" s="229"/>
      <c r="L79" s="230"/>
      <c r="M79" s="389"/>
      <c r="N79" s="229"/>
      <c r="O79" s="230"/>
      <c r="P79" s="389"/>
      <c r="Q79" s="229"/>
      <c r="R79" s="230"/>
      <c r="S79" s="389"/>
      <c r="T79" s="229"/>
      <c r="U79" s="230"/>
      <c r="V79" s="389"/>
      <c r="W79" s="229"/>
      <c r="X79" s="230"/>
      <c r="Y79" s="389"/>
      <c r="Z79" s="229"/>
      <c r="AA79" s="230"/>
      <c r="AB79" s="389"/>
      <c r="AC79" s="229"/>
      <c r="AD79" s="230"/>
      <c r="AE79" s="389"/>
      <c r="AF79" s="229"/>
      <c r="AG79" s="230"/>
      <c r="AH79" s="389"/>
      <c r="AI79" s="229"/>
      <c r="AJ79" s="230"/>
      <c r="AK79" s="389"/>
      <c r="AL79" s="229"/>
      <c r="AM79" s="230"/>
      <c r="AN79" s="389"/>
      <c r="AO79" s="229"/>
      <c r="AP79" s="230"/>
      <c r="AQ79" s="389"/>
      <c r="AR79" s="229"/>
      <c r="AS79" s="230"/>
      <c r="AT79" s="389"/>
    </row>
    <row r="80" spans="1:46" ht="17.100000000000001" customHeight="1">
      <c r="A80" s="435" t="str">
        <f t="shared" si="1"/>
        <v/>
      </c>
      <c r="B80" s="229"/>
      <c r="C80" s="230"/>
      <c r="D80" s="389"/>
      <c r="E80" s="229"/>
      <c r="F80" s="230"/>
      <c r="G80" s="389"/>
      <c r="H80" s="229"/>
      <c r="I80" s="230"/>
      <c r="J80" s="389"/>
      <c r="K80" s="229"/>
      <c r="L80" s="230"/>
      <c r="M80" s="389"/>
      <c r="N80" s="229"/>
      <c r="O80" s="230"/>
      <c r="P80" s="389"/>
      <c r="Q80" s="229"/>
      <c r="R80" s="230"/>
      <c r="S80" s="389"/>
      <c r="T80" s="229"/>
      <c r="U80" s="230"/>
      <c r="V80" s="389"/>
      <c r="W80" s="229"/>
      <c r="X80" s="230"/>
      <c r="Y80" s="389"/>
      <c r="Z80" s="229"/>
      <c r="AA80" s="230"/>
      <c r="AB80" s="389"/>
      <c r="AC80" s="229"/>
      <c r="AD80" s="230"/>
      <c r="AE80" s="389"/>
      <c r="AF80" s="229"/>
      <c r="AG80" s="230"/>
      <c r="AH80" s="389"/>
      <c r="AI80" s="229"/>
      <c r="AJ80" s="230"/>
      <c r="AK80" s="389"/>
      <c r="AL80" s="229"/>
      <c r="AM80" s="230"/>
      <c r="AN80" s="389"/>
      <c r="AO80" s="229"/>
      <c r="AP80" s="230"/>
      <c r="AQ80" s="389"/>
      <c r="AR80" s="229"/>
      <c r="AS80" s="230"/>
      <c r="AT80" s="389"/>
    </row>
    <row r="81" spans="1:46" ht="17.100000000000001" customHeight="1">
      <c r="A81" s="435" t="str">
        <f t="shared" si="1"/>
        <v/>
      </c>
      <c r="B81" s="229"/>
      <c r="C81" s="230"/>
      <c r="D81" s="389"/>
      <c r="E81" s="229"/>
      <c r="F81" s="230"/>
      <c r="G81" s="389"/>
      <c r="H81" s="229"/>
      <c r="I81" s="230"/>
      <c r="J81" s="389"/>
      <c r="K81" s="229"/>
      <c r="L81" s="230"/>
      <c r="M81" s="389"/>
      <c r="N81" s="229"/>
      <c r="O81" s="230"/>
      <c r="P81" s="389"/>
      <c r="Q81" s="229"/>
      <c r="R81" s="230"/>
      <c r="S81" s="389"/>
      <c r="T81" s="229"/>
      <c r="U81" s="230"/>
      <c r="V81" s="389"/>
      <c r="W81" s="229"/>
      <c r="X81" s="230"/>
      <c r="Y81" s="389"/>
      <c r="Z81" s="229"/>
      <c r="AA81" s="230"/>
      <c r="AB81" s="389"/>
      <c r="AC81" s="229"/>
      <c r="AD81" s="230"/>
      <c r="AE81" s="389"/>
      <c r="AF81" s="229"/>
      <c r="AG81" s="230"/>
      <c r="AH81" s="389"/>
      <c r="AI81" s="229"/>
      <c r="AJ81" s="230"/>
      <c r="AK81" s="389"/>
      <c r="AL81" s="229"/>
      <c r="AM81" s="230"/>
      <c r="AN81" s="389"/>
      <c r="AO81" s="229"/>
      <c r="AP81" s="230"/>
      <c r="AQ81" s="389"/>
      <c r="AR81" s="229"/>
      <c r="AS81" s="230"/>
      <c r="AT81" s="389"/>
    </row>
    <row r="82" spans="1:46" ht="17.100000000000001" customHeight="1">
      <c r="A82" s="435" t="str">
        <f t="shared" si="1"/>
        <v/>
      </c>
      <c r="B82" s="229"/>
      <c r="C82" s="230"/>
      <c r="D82" s="389"/>
      <c r="E82" s="229"/>
      <c r="F82" s="230"/>
      <c r="G82" s="389"/>
      <c r="H82" s="229"/>
      <c r="I82" s="230"/>
      <c r="J82" s="389"/>
      <c r="K82" s="229"/>
      <c r="L82" s="230"/>
      <c r="M82" s="389"/>
      <c r="N82" s="229"/>
      <c r="O82" s="230"/>
      <c r="P82" s="389"/>
      <c r="Q82" s="229"/>
      <c r="R82" s="230"/>
      <c r="S82" s="389"/>
      <c r="T82" s="229"/>
      <c r="U82" s="230"/>
      <c r="V82" s="389"/>
      <c r="W82" s="229"/>
      <c r="X82" s="230"/>
      <c r="Y82" s="389"/>
      <c r="Z82" s="229"/>
      <c r="AA82" s="230"/>
      <c r="AB82" s="389"/>
      <c r="AC82" s="229"/>
      <c r="AD82" s="230"/>
      <c r="AE82" s="389"/>
      <c r="AF82" s="229"/>
      <c r="AG82" s="230"/>
      <c r="AH82" s="389"/>
      <c r="AI82" s="229"/>
      <c r="AJ82" s="230"/>
      <c r="AK82" s="389"/>
      <c r="AL82" s="229"/>
      <c r="AM82" s="230"/>
      <c r="AN82" s="389"/>
      <c r="AO82" s="229"/>
      <c r="AP82" s="230"/>
      <c r="AQ82" s="389"/>
      <c r="AR82" s="229"/>
      <c r="AS82" s="230"/>
      <c r="AT82" s="389"/>
    </row>
    <row r="83" spans="1:46" ht="17.100000000000001" customHeight="1">
      <c r="A83" s="435" t="str">
        <f t="shared" si="1"/>
        <v/>
      </c>
      <c r="B83" s="229"/>
      <c r="C83" s="230"/>
      <c r="D83" s="389"/>
      <c r="E83" s="229"/>
      <c r="F83" s="230"/>
      <c r="G83" s="389"/>
      <c r="H83" s="229"/>
      <c r="I83" s="230"/>
      <c r="J83" s="389"/>
      <c r="K83" s="229"/>
      <c r="L83" s="230"/>
      <c r="M83" s="389"/>
      <c r="N83" s="229"/>
      <c r="O83" s="230"/>
      <c r="P83" s="389"/>
      <c r="Q83" s="229"/>
      <c r="R83" s="230"/>
      <c r="S83" s="389"/>
      <c r="T83" s="229"/>
      <c r="U83" s="230"/>
      <c r="V83" s="389"/>
      <c r="W83" s="229"/>
      <c r="X83" s="230"/>
      <c r="Y83" s="389"/>
      <c r="Z83" s="229"/>
      <c r="AA83" s="230"/>
      <c r="AB83" s="389"/>
      <c r="AC83" s="229"/>
      <c r="AD83" s="230"/>
      <c r="AE83" s="389"/>
      <c r="AF83" s="229"/>
      <c r="AG83" s="230"/>
      <c r="AH83" s="389"/>
      <c r="AI83" s="229"/>
      <c r="AJ83" s="230"/>
      <c r="AK83" s="389"/>
      <c r="AL83" s="229"/>
      <c r="AM83" s="230"/>
      <c r="AN83" s="389"/>
      <c r="AO83" s="229"/>
      <c r="AP83" s="230"/>
      <c r="AQ83" s="389"/>
      <c r="AR83" s="229"/>
      <c r="AS83" s="230"/>
      <c r="AT83" s="389"/>
    </row>
    <row r="84" spans="1:46" ht="17.100000000000001" customHeight="1">
      <c r="A84" s="435" t="str">
        <f t="shared" si="1"/>
        <v/>
      </c>
      <c r="B84" s="229"/>
      <c r="C84" s="230"/>
      <c r="D84" s="389"/>
      <c r="E84" s="229"/>
      <c r="F84" s="230"/>
      <c r="G84" s="389"/>
      <c r="H84" s="229"/>
      <c r="I84" s="230"/>
      <c r="J84" s="389"/>
      <c r="K84" s="229"/>
      <c r="L84" s="230"/>
      <c r="M84" s="389"/>
      <c r="N84" s="229"/>
      <c r="O84" s="230"/>
      <c r="P84" s="389"/>
      <c r="Q84" s="229"/>
      <c r="R84" s="230"/>
      <c r="S84" s="389"/>
      <c r="T84" s="229"/>
      <c r="U84" s="230"/>
      <c r="V84" s="389"/>
      <c r="W84" s="229"/>
      <c r="X84" s="230"/>
      <c r="Y84" s="389"/>
      <c r="Z84" s="229"/>
      <c r="AA84" s="230"/>
      <c r="AB84" s="389"/>
      <c r="AC84" s="229"/>
      <c r="AD84" s="230"/>
      <c r="AE84" s="389"/>
      <c r="AF84" s="229"/>
      <c r="AG84" s="230"/>
      <c r="AH84" s="389"/>
      <c r="AI84" s="229"/>
      <c r="AJ84" s="230"/>
      <c r="AK84" s="389"/>
      <c r="AL84" s="229"/>
      <c r="AM84" s="230"/>
      <c r="AN84" s="389"/>
      <c r="AO84" s="229"/>
      <c r="AP84" s="230"/>
      <c r="AQ84" s="389"/>
      <c r="AR84" s="229"/>
      <c r="AS84" s="230"/>
      <c r="AT84" s="389"/>
    </row>
    <row r="85" spans="1:46" ht="17.100000000000001" customHeight="1">
      <c r="A85" s="435" t="str">
        <f t="shared" si="1"/>
        <v/>
      </c>
      <c r="B85" s="229"/>
      <c r="C85" s="230"/>
      <c r="D85" s="389"/>
      <c r="E85" s="229"/>
      <c r="F85" s="230"/>
      <c r="G85" s="389"/>
      <c r="H85" s="229"/>
      <c r="I85" s="230"/>
      <c r="J85" s="389"/>
      <c r="K85" s="229"/>
      <c r="L85" s="230"/>
      <c r="M85" s="389"/>
      <c r="N85" s="229"/>
      <c r="O85" s="230"/>
      <c r="P85" s="389"/>
      <c r="Q85" s="229"/>
      <c r="R85" s="230"/>
      <c r="S85" s="389"/>
      <c r="T85" s="229"/>
      <c r="U85" s="230"/>
      <c r="V85" s="389"/>
      <c r="W85" s="229"/>
      <c r="X85" s="230"/>
      <c r="Y85" s="389"/>
      <c r="Z85" s="229"/>
      <c r="AA85" s="230"/>
      <c r="AB85" s="389"/>
      <c r="AC85" s="229"/>
      <c r="AD85" s="230"/>
      <c r="AE85" s="389"/>
      <c r="AF85" s="229"/>
      <c r="AG85" s="230"/>
      <c r="AH85" s="389"/>
      <c r="AI85" s="229"/>
      <c r="AJ85" s="230"/>
      <c r="AK85" s="389"/>
      <c r="AL85" s="229"/>
      <c r="AM85" s="230"/>
      <c r="AN85" s="389"/>
      <c r="AO85" s="229"/>
      <c r="AP85" s="230"/>
      <c r="AQ85" s="389"/>
      <c r="AR85" s="229"/>
      <c r="AS85" s="230"/>
      <c r="AT85" s="389"/>
    </row>
    <row r="86" spans="1:46" ht="17.100000000000001" customHeight="1">
      <c r="A86" s="435" t="str">
        <f t="shared" si="1"/>
        <v/>
      </c>
      <c r="B86" s="229"/>
      <c r="C86" s="230"/>
      <c r="D86" s="389"/>
      <c r="E86" s="229"/>
      <c r="F86" s="230"/>
      <c r="G86" s="389"/>
      <c r="H86" s="229"/>
      <c r="I86" s="230"/>
      <c r="J86" s="389"/>
      <c r="K86" s="229"/>
      <c r="L86" s="230"/>
      <c r="M86" s="389"/>
      <c r="N86" s="229"/>
      <c r="O86" s="230"/>
      <c r="P86" s="389"/>
      <c r="Q86" s="229"/>
      <c r="R86" s="230"/>
      <c r="S86" s="389"/>
      <c r="T86" s="229"/>
      <c r="U86" s="230"/>
      <c r="V86" s="389"/>
      <c r="W86" s="229"/>
      <c r="X86" s="230"/>
      <c r="Y86" s="389"/>
      <c r="Z86" s="229"/>
      <c r="AA86" s="230"/>
      <c r="AB86" s="389"/>
      <c r="AC86" s="229"/>
      <c r="AD86" s="230"/>
      <c r="AE86" s="389"/>
      <c r="AF86" s="229"/>
      <c r="AG86" s="230"/>
      <c r="AH86" s="389"/>
      <c r="AI86" s="229"/>
      <c r="AJ86" s="230"/>
      <c r="AK86" s="389"/>
      <c r="AL86" s="229"/>
      <c r="AM86" s="230"/>
      <c r="AN86" s="389"/>
      <c r="AO86" s="229"/>
      <c r="AP86" s="230"/>
      <c r="AQ86" s="389"/>
      <c r="AR86" s="229"/>
      <c r="AS86" s="230"/>
      <c r="AT86" s="389"/>
    </row>
    <row r="87" spans="1:46" ht="17.100000000000001" customHeight="1">
      <c r="A87" s="435" t="str">
        <f t="shared" si="1"/>
        <v/>
      </c>
      <c r="B87" s="229"/>
      <c r="C87" s="230"/>
      <c r="D87" s="389"/>
      <c r="E87" s="229"/>
      <c r="F87" s="230"/>
      <c r="G87" s="389"/>
      <c r="H87" s="229"/>
      <c r="I87" s="230"/>
      <c r="J87" s="389"/>
      <c r="K87" s="229"/>
      <c r="L87" s="230"/>
      <c r="M87" s="389"/>
      <c r="N87" s="229"/>
      <c r="O87" s="230"/>
      <c r="P87" s="389"/>
      <c r="Q87" s="229"/>
      <c r="R87" s="230"/>
      <c r="S87" s="389"/>
      <c r="T87" s="229"/>
      <c r="U87" s="230"/>
      <c r="V87" s="389"/>
      <c r="W87" s="229"/>
      <c r="X87" s="230"/>
      <c r="Y87" s="389"/>
      <c r="Z87" s="229"/>
      <c r="AA87" s="230"/>
      <c r="AB87" s="389"/>
      <c r="AC87" s="229"/>
      <c r="AD87" s="230"/>
      <c r="AE87" s="389"/>
      <c r="AF87" s="229"/>
      <c r="AG87" s="230"/>
      <c r="AH87" s="389"/>
      <c r="AI87" s="229"/>
      <c r="AJ87" s="230"/>
      <c r="AK87" s="389"/>
      <c r="AL87" s="229"/>
      <c r="AM87" s="230"/>
      <c r="AN87" s="389"/>
      <c r="AO87" s="229"/>
      <c r="AP87" s="230"/>
      <c r="AQ87" s="389"/>
      <c r="AR87" s="229"/>
      <c r="AS87" s="230"/>
      <c r="AT87" s="389"/>
    </row>
    <row r="88" spans="1:46" ht="17.100000000000001" customHeight="1">
      <c r="A88" s="435" t="str">
        <f t="shared" si="1"/>
        <v/>
      </c>
      <c r="B88" s="229"/>
      <c r="C88" s="230"/>
      <c r="D88" s="389"/>
      <c r="E88" s="229"/>
      <c r="F88" s="230"/>
      <c r="G88" s="389"/>
      <c r="H88" s="229"/>
      <c r="I88" s="230"/>
      <c r="J88" s="389"/>
      <c r="K88" s="229"/>
      <c r="L88" s="230"/>
      <c r="M88" s="389"/>
      <c r="N88" s="229"/>
      <c r="O88" s="230"/>
      <c r="P88" s="389"/>
      <c r="Q88" s="229"/>
      <c r="R88" s="230"/>
      <c r="S88" s="389"/>
      <c r="T88" s="229"/>
      <c r="U88" s="230"/>
      <c r="V88" s="389"/>
      <c r="W88" s="229"/>
      <c r="X88" s="230"/>
      <c r="Y88" s="389"/>
      <c r="Z88" s="229"/>
      <c r="AA88" s="230"/>
      <c r="AB88" s="389"/>
      <c r="AC88" s="229"/>
      <c r="AD88" s="230"/>
      <c r="AE88" s="389"/>
      <c r="AF88" s="229"/>
      <c r="AG88" s="230"/>
      <c r="AH88" s="389"/>
      <c r="AI88" s="229"/>
      <c r="AJ88" s="230"/>
      <c r="AK88" s="389"/>
      <c r="AL88" s="229"/>
      <c r="AM88" s="230"/>
      <c r="AN88" s="389"/>
      <c r="AO88" s="229"/>
      <c r="AP88" s="230"/>
      <c r="AQ88" s="389"/>
      <c r="AR88" s="229"/>
      <c r="AS88" s="230"/>
      <c r="AT88" s="389"/>
    </row>
    <row r="89" spans="1:46" ht="17.100000000000001" customHeight="1">
      <c r="A89" s="435" t="str">
        <f t="shared" si="1"/>
        <v/>
      </c>
      <c r="B89" s="229"/>
      <c r="C89" s="230"/>
      <c r="D89" s="389"/>
      <c r="E89" s="229"/>
      <c r="F89" s="230"/>
      <c r="G89" s="389"/>
      <c r="H89" s="229"/>
      <c r="I89" s="230"/>
      <c r="J89" s="389"/>
      <c r="K89" s="229"/>
      <c r="L89" s="230"/>
      <c r="M89" s="389"/>
      <c r="N89" s="229"/>
      <c r="O89" s="230"/>
      <c r="P89" s="389"/>
      <c r="Q89" s="229"/>
      <c r="R89" s="230"/>
      <c r="S89" s="389"/>
      <c r="T89" s="229"/>
      <c r="U89" s="230"/>
      <c r="V89" s="389"/>
      <c r="W89" s="229"/>
      <c r="X89" s="230"/>
      <c r="Y89" s="389"/>
      <c r="Z89" s="229"/>
      <c r="AA89" s="230"/>
      <c r="AB89" s="389"/>
      <c r="AC89" s="229"/>
      <c r="AD89" s="230"/>
      <c r="AE89" s="389"/>
      <c r="AF89" s="229"/>
      <c r="AG89" s="230"/>
      <c r="AH89" s="389"/>
      <c r="AI89" s="229"/>
      <c r="AJ89" s="230"/>
      <c r="AK89" s="389"/>
      <c r="AL89" s="229"/>
      <c r="AM89" s="230"/>
      <c r="AN89" s="389"/>
      <c r="AO89" s="229"/>
      <c r="AP89" s="230"/>
      <c r="AQ89" s="389"/>
      <c r="AR89" s="229"/>
      <c r="AS89" s="230"/>
      <c r="AT89" s="389"/>
    </row>
    <row r="90" spans="1:46" ht="17.100000000000001" customHeight="1">
      <c r="A90" s="435" t="str">
        <f t="shared" si="1"/>
        <v/>
      </c>
      <c r="B90" s="229"/>
      <c r="C90" s="230"/>
      <c r="D90" s="389"/>
      <c r="E90" s="229"/>
      <c r="F90" s="230"/>
      <c r="G90" s="389"/>
      <c r="H90" s="229"/>
      <c r="I90" s="230"/>
      <c r="J90" s="389"/>
      <c r="K90" s="229"/>
      <c r="L90" s="230"/>
      <c r="M90" s="389"/>
      <c r="N90" s="229"/>
      <c r="O90" s="230"/>
      <c r="P90" s="389"/>
      <c r="Q90" s="229"/>
      <c r="R90" s="230"/>
      <c r="S90" s="389"/>
      <c r="T90" s="229"/>
      <c r="U90" s="230"/>
      <c r="V90" s="389"/>
      <c r="W90" s="229"/>
      <c r="X90" s="230"/>
      <c r="Y90" s="389"/>
      <c r="Z90" s="229"/>
      <c r="AA90" s="230"/>
      <c r="AB90" s="389"/>
      <c r="AC90" s="229"/>
      <c r="AD90" s="230"/>
      <c r="AE90" s="389"/>
      <c r="AF90" s="229"/>
      <c r="AG90" s="230"/>
      <c r="AH90" s="389"/>
      <c r="AI90" s="229"/>
      <c r="AJ90" s="230"/>
      <c r="AK90" s="389"/>
      <c r="AL90" s="229"/>
      <c r="AM90" s="230"/>
      <c r="AN90" s="389"/>
      <c r="AO90" s="229"/>
      <c r="AP90" s="230"/>
      <c r="AQ90" s="389"/>
      <c r="AR90" s="229"/>
      <c r="AS90" s="230"/>
      <c r="AT90" s="389"/>
    </row>
    <row r="91" spans="1:46" ht="17.100000000000001" customHeight="1">
      <c r="A91" s="435" t="str">
        <f t="shared" si="1"/>
        <v/>
      </c>
      <c r="B91" s="229"/>
      <c r="C91" s="230"/>
      <c r="D91" s="389"/>
      <c r="E91" s="229"/>
      <c r="F91" s="230"/>
      <c r="G91" s="389"/>
      <c r="H91" s="229"/>
      <c r="I91" s="230"/>
      <c r="J91" s="389"/>
      <c r="K91" s="229"/>
      <c r="L91" s="230"/>
      <c r="M91" s="389"/>
      <c r="N91" s="229"/>
      <c r="O91" s="230"/>
      <c r="P91" s="389"/>
      <c r="Q91" s="229"/>
      <c r="R91" s="230"/>
      <c r="S91" s="389"/>
      <c r="T91" s="229"/>
      <c r="U91" s="230"/>
      <c r="V91" s="389"/>
      <c r="W91" s="229"/>
      <c r="X91" s="230"/>
      <c r="Y91" s="389"/>
      <c r="Z91" s="229"/>
      <c r="AA91" s="230"/>
      <c r="AB91" s="389"/>
      <c r="AC91" s="229"/>
      <c r="AD91" s="230"/>
      <c r="AE91" s="389"/>
      <c r="AF91" s="229"/>
      <c r="AG91" s="230"/>
      <c r="AH91" s="389"/>
      <c r="AI91" s="229"/>
      <c r="AJ91" s="230"/>
      <c r="AK91" s="389"/>
      <c r="AL91" s="229"/>
      <c r="AM91" s="230"/>
      <c r="AN91" s="389"/>
      <c r="AO91" s="229"/>
      <c r="AP91" s="230"/>
      <c r="AQ91" s="389"/>
      <c r="AR91" s="229"/>
      <c r="AS91" s="230"/>
      <c r="AT91" s="389"/>
    </row>
    <row r="92" spans="1:46" ht="17.100000000000001" customHeight="1">
      <c r="A92" s="435" t="str">
        <f t="shared" si="1"/>
        <v/>
      </c>
      <c r="B92" s="229"/>
      <c r="C92" s="230"/>
      <c r="D92" s="389"/>
      <c r="E92" s="229"/>
      <c r="F92" s="230"/>
      <c r="G92" s="389"/>
      <c r="H92" s="229"/>
      <c r="I92" s="230"/>
      <c r="J92" s="389"/>
      <c r="K92" s="229"/>
      <c r="L92" s="230"/>
      <c r="M92" s="389"/>
      <c r="N92" s="229"/>
      <c r="O92" s="230"/>
      <c r="P92" s="389"/>
      <c r="Q92" s="229"/>
      <c r="R92" s="230"/>
      <c r="S92" s="389"/>
      <c r="T92" s="229"/>
      <c r="U92" s="230"/>
      <c r="V92" s="389"/>
      <c r="W92" s="229"/>
      <c r="X92" s="230"/>
      <c r="Y92" s="389"/>
      <c r="Z92" s="229"/>
      <c r="AA92" s="230"/>
      <c r="AB92" s="389"/>
      <c r="AC92" s="229"/>
      <c r="AD92" s="230"/>
      <c r="AE92" s="389"/>
      <c r="AF92" s="229"/>
      <c r="AG92" s="230"/>
      <c r="AH92" s="389"/>
      <c r="AI92" s="229"/>
      <c r="AJ92" s="230"/>
      <c r="AK92" s="389"/>
      <c r="AL92" s="229"/>
      <c r="AM92" s="230"/>
      <c r="AN92" s="389"/>
      <c r="AO92" s="229"/>
      <c r="AP92" s="230"/>
      <c r="AQ92" s="389"/>
      <c r="AR92" s="229"/>
      <c r="AS92" s="230"/>
      <c r="AT92" s="389"/>
    </row>
    <row r="93" spans="1:46" ht="17.100000000000001" customHeight="1">
      <c r="A93" s="435" t="str">
        <f t="shared" si="1"/>
        <v/>
      </c>
      <c r="B93" s="229"/>
      <c r="C93" s="230"/>
      <c r="D93" s="389"/>
      <c r="E93" s="229"/>
      <c r="F93" s="230"/>
      <c r="G93" s="389"/>
      <c r="H93" s="229"/>
      <c r="I93" s="230"/>
      <c r="J93" s="389"/>
      <c r="K93" s="229"/>
      <c r="L93" s="230"/>
      <c r="M93" s="389"/>
      <c r="N93" s="229"/>
      <c r="O93" s="230"/>
      <c r="P93" s="389"/>
      <c r="Q93" s="229"/>
      <c r="R93" s="230"/>
      <c r="S93" s="389"/>
      <c r="T93" s="229"/>
      <c r="U93" s="230"/>
      <c r="V93" s="389"/>
      <c r="W93" s="229"/>
      <c r="X93" s="230"/>
      <c r="Y93" s="389"/>
      <c r="Z93" s="229"/>
      <c r="AA93" s="230"/>
      <c r="AB93" s="389"/>
      <c r="AC93" s="229"/>
      <c r="AD93" s="230"/>
      <c r="AE93" s="389"/>
      <c r="AF93" s="229"/>
      <c r="AG93" s="230"/>
      <c r="AH93" s="389"/>
      <c r="AI93" s="229"/>
      <c r="AJ93" s="230"/>
      <c r="AK93" s="389"/>
      <c r="AL93" s="229"/>
      <c r="AM93" s="230"/>
      <c r="AN93" s="389"/>
      <c r="AO93" s="229"/>
      <c r="AP93" s="230"/>
      <c r="AQ93" s="389"/>
      <c r="AR93" s="229"/>
      <c r="AS93" s="230"/>
      <c r="AT93" s="389"/>
    </row>
    <row r="94" spans="1:46" ht="17.100000000000001" customHeight="1">
      <c r="A94" s="435" t="str">
        <f t="shared" si="1"/>
        <v/>
      </c>
      <c r="B94" s="229"/>
      <c r="C94" s="230"/>
      <c r="D94" s="389"/>
      <c r="E94" s="229"/>
      <c r="F94" s="230"/>
      <c r="G94" s="389"/>
      <c r="H94" s="229"/>
      <c r="I94" s="230"/>
      <c r="J94" s="389"/>
      <c r="K94" s="229"/>
      <c r="L94" s="230"/>
      <c r="M94" s="389"/>
      <c r="N94" s="229"/>
      <c r="O94" s="230"/>
      <c r="P94" s="389"/>
      <c r="Q94" s="229"/>
      <c r="R94" s="230"/>
      <c r="S94" s="389"/>
      <c r="T94" s="229"/>
      <c r="U94" s="230"/>
      <c r="V94" s="389"/>
      <c r="W94" s="229"/>
      <c r="X94" s="230"/>
      <c r="Y94" s="389"/>
      <c r="Z94" s="229"/>
      <c r="AA94" s="230"/>
      <c r="AB94" s="389"/>
      <c r="AC94" s="229"/>
      <c r="AD94" s="230"/>
      <c r="AE94" s="389"/>
      <c r="AF94" s="229"/>
      <c r="AG94" s="230"/>
      <c r="AH94" s="389"/>
      <c r="AI94" s="229"/>
      <c r="AJ94" s="230"/>
      <c r="AK94" s="389"/>
      <c r="AL94" s="229"/>
      <c r="AM94" s="230"/>
      <c r="AN94" s="389"/>
      <c r="AO94" s="229"/>
      <c r="AP94" s="230"/>
      <c r="AQ94" s="389"/>
      <c r="AR94" s="229"/>
      <c r="AS94" s="230"/>
      <c r="AT94" s="389"/>
    </row>
    <row r="95" spans="1:46" ht="17.100000000000001" customHeight="1">
      <c r="A95" s="435" t="str">
        <f t="shared" si="1"/>
        <v/>
      </c>
      <c r="B95" s="229"/>
      <c r="C95" s="230"/>
      <c r="D95" s="389"/>
      <c r="E95" s="229"/>
      <c r="F95" s="230"/>
      <c r="G95" s="389"/>
      <c r="H95" s="229"/>
      <c r="I95" s="230"/>
      <c r="J95" s="389"/>
      <c r="K95" s="229"/>
      <c r="L95" s="230"/>
      <c r="M95" s="389"/>
      <c r="N95" s="229"/>
      <c r="O95" s="230"/>
      <c r="P95" s="389"/>
      <c r="Q95" s="229"/>
      <c r="R95" s="230"/>
      <c r="S95" s="389"/>
      <c r="T95" s="229"/>
      <c r="U95" s="230"/>
      <c r="V95" s="389"/>
      <c r="W95" s="229"/>
      <c r="X95" s="230"/>
      <c r="Y95" s="389"/>
      <c r="Z95" s="229"/>
      <c r="AA95" s="230"/>
      <c r="AB95" s="389"/>
      <c r="AC95" s="229"/>
      <c r="AD95" s="230"/>
      <c r="AE95" s="389"/>
      <c r="AF95" s="229"/>
      <c r="AG95" s="230"/>
      <c r="AH95" s="389"/>
      <c r="AI95" s="229"/>
      <c r="AJ95" s="230"/>
      <c r="AK95" s="389"/>
      <c r="AL95" s="229"/>
      <c r="AM95" s="230"/>
      <c r="AN95" s="389"/>
      <c r="AO95" s="229"/>
      <c r="AP95" s="230"/>
      <c r="AQ95" s="389"/>
      <c r="AR95" s="229"/>
      <c r="AS95" s="230"/>
      <c r="AT95" s="389"/>
    </row>
    <row r="96" spans="1:46" ht="17.100000000000001" customHeight="1">
      <c r="A96" s="435" t="str">
        <f t="shared" si="1"/>
        <v/>
      </c>
      <c r="B96" s="229"/>
      <c r="C96" s="230"/>
      <c r="D96" s="389"/>
      <c r="E96" s="229"/>
      <c r="F96" s="230"/>
      <c r="G96" s="389"/>
      <c r="H96" s="229"/>
      <c r="I96" s="230"/>
      <c r="J96" s="389"/>
      <c r="K96" s="229"/>
      <c r="L96" s="230"/>
      <c r="M96" s="389"/>
      <c r="N96" s="229"/>
      <c r="O96" s="230"/>
      <c r="P96" s="389"/>
      <c r="Q96" s="229"/>
      <c r="R96" s="230"/>
      <c r="S96" s="389"/>
      <c r="T96" s="229"/>
      <c r="U96" s="230"/>
      <c r="V96" s="389"/>
      <c r="W96" s="229"/>
      <c r="X96" s="230"/>
      <c r="Y96" s="389"/>
      <c r="Z96" s="229"/>
      <c r="AA96" s="230"/>
      <c r="AB96" s="389"/>
      <c r="AC96" s="229"/>
      <c r="AD96" s="230"/>
      <c r="AE96" s="389"/>
      <c r="AF96" s="229"/>
      <c r="AG96" s="230"/>
      <c r="AH96" s="389"/>
      <c r="AI96" s="229"/>
      <c r="AJ96" s="230"/>
      <c r="AK96" s="389"/>
      <c r="AL96" s="229"/>
      <c r="AM96" s="230"/>
      <c r="AN96" s="389"/>
      <c r="AO96" s="229"/>
      <c r="AP96" s="230"/>
      <c r="AQ96" s="389"/>
      <c r="AR96" s="229"/>
      <c r="AS96" s="230"/>
      <c r="AT96" s="389"/>
    </row>
    <row r="97" spans="1:46" ht="17.100000000000001" customHeight="1">
      <c r="A97" s="435" t="str">
        <f t="shared" si="1"/>
        <v/>
      </c>
      <c r="B97" s="229"/>
      <c r="C97" s="230"/>
      <c r="D97" s="389"/>
      <c r="E97" s="229"/>
      <c r="F97" s="230"/>
      <c r="G97" s="389"/>
      <c r="H97" s="229"/>
      <c r="I97" s="230"/>
      <c r="J97" s="389"/>
      <c r="K97" s="229"/>
      <c r="L97" s="230"/>
      <c r="M97" s="389"/>
      <c r="N97" s="229"/>
      <c r="O97" s="230"/>
      <c r="P97" s="389"/>
      <c r="Q97" s="229"/>
      <c r="R97" s="230"/>
      <c r="S97" s="389"/>
      <c r="T97" s="229"/>
      <c r="U97" s="230"/>
      <c r="V97" s="389"/>
      <c r="W97" s="229"/>
      <c r="X97" s="230"/>
      <c r="Y97" s="389"/>
      <c r="Z97" s="229"/>
      <c r="AA97" s="230"/>
      <c r="AB97" s="389"/>
      <c r="AC97" s="229"/>
      <c r="AD97" s="230"/>
      <c r="AE97" s="389"/>
      <c r="AF97" s="229"/>
      <c r="AG97" s="230"/>
      <c r="AH97" s="389"/>
      <c r="AI97" s="229"/>
      <c r="AJ97" s="230"/>
      <c r="AK97" s="389"/>
      <c r="AL97" s="229"/>
      <c r="AM97" s="230"/>
      <c r="AN97" s="389"/>
      <c r="AO97" s="229"/>
      <c r="AP97" s="230"/>
      <c r="AQ97" s="389"/>
      <c r="AR97" s="229"/>
      <c r="AS97" s="230"/>
      <c r="AT97" s="389"/>
    </row>
    <row r="98" spans="1:46" ht="17.100000000000001" customHeight="1">
      <c r="A98" s="435" t="str">
        <f t="shared" si="1"/>
        <v/>
      </c>
      <c r="B98" s="229"/>
      <c r="C98" s="230"/>
      <c r="D98" s="389"/>
      <c r="E98" s="229"/>
      <c r="F98" s="230"/>
      <c r="G98" s="389"/>
      <c r="H98" s="229"/>
      <c r="I98" s="230"/>
      <c r="J98" s="389"/>
      <c r="K98" s="229"/>
      <c r="L98" s="230"/>
      <c r="M98" s="389"/>
      <c r="N98" s="229"/>
      <c r="O98" s="230"/>
      <c r="P98" s="389"/>
      <c r="Q98" s="229"/>
      <c r="R98" s="230"/>
      <c r="S98" s="389"/>
      <c r="T98" s="229"/>
      <c r="U98" s="230"/>
      <c r="V98" s="389"/>
      <c r="W98" s="229"/>
      <c r="X98" s="230"/>
      <c r="Y98" s="389"/>
      <c r="Z98" s="229"/>
      <c r="AA98" s="230"/>
      <c r="AB98" s="389"/>
      <c r="AC98" s="229"/>
      <c r="AD98" s="230"/>
      <c r="AE98" s="389"/>
      <c r="AF98" s="229"/>
      <c r="AG98" s="230"/>
      <c r="AH98" s="389"/>
      <c r="AI98" s="229"/>
      <c r="AJ98" s="230"/>
      <c r="AK98" s="389"/>
      <c r="AL98" s="229"/>
      <c r="AM98" s="230"/>
      <c r="AN98" s="389"/>
      <c r="AO98" s="229"/>
      <c r="AP98" s="230"/>
      <c r="AQ98" s="389"/>
      <c r="AR98" s="229"/>
      <c r="AS98" s="230"/>
      <c r="AT98" s="389"/>
    </row>
    <row r="99" spans="1:46" ht="17.100000000000001" customHeight="1">
      <c r="A99" s="435" t="str">
        <f t="shared" si="1"/>
        <v/>
      </c>
      <c r="B99" s="229"/>
      <c r="C99" s="230"/>
      <c r="D99" s="389"/>
      <c r="E99" s="229"/>
      <c r="F99" s="230"/>
      <c r="G99" s="389"/>
      <c r="H99" s="229"/>
      <c r="I99" s="230"/>
      <c r="J99" s="389"/>
      <c r="K99" s="229"/>
      <c r="L99" s="230"/>
      <c r="M99" s="389"/>
      <c r="N99" s="229"/>
      <c r="O99" s="230"/>
      <c r="P99" s="389"/>
      <c r="Q99" s="229"/>
      <c r="R99" s="230"/>
      <c r="S99" s="389"/>
      <c r="T99" s="229"/>
      <c r="U99" s="230"/>
      <c r="V99" s="389"/>
      <c r="W99" s="229"/>
      <c r="X99" s="230"/>
      <c r="Y99" s="389"/>
      <c r="Z99" s="229"/>
      <c r="AA99" s="230"/>
      <c r="AB99" s="389"/>
      <c r="AC99" s="229"/>
      <c r="AD99" s="230"/>
      <c r="AE99" s="389"/>
      <c r="AF99" s="229"/>
      <c r="AG99" s="230"/>
      <c r="AH99" s="389"/>
      <c r="AI99" s="229"/>
      <c r="AJ99" s="230"/>
      <c r="AK99" s="389"/>
      <c r="AL99" s="229"/>
      <c r="AM99" s="230"/>
      <c r="AN99" s="389"/>
      <c r="AO99" s="229"/>
      <c r="AP99" s="230"/>
      <c r="AQ99" s="389"/>
      <c r="AR99" s="229"/>
      <c r="AS99" s="230"/>
      <c r="AT99" s="389"/>
    </row>
    <row r="100" spans="1:46" ht="17.100000000000001" customHeight="1">
      <c r="A100" s="435" t="str">
        <f t="shared" si="1"/>
        <v/>
      </c>
      <c r="B100" s="229"/>
      <c r="C100" s="230"/>
      <c r="D100" s="389"/>
      <c r="E100" s="229"/>
      <c r="F100" s="230"/>
      <c r="G100" s="389"/>
      <c r="H100" s="229"/>
      <c r="I100" s="230"/>
      <c r="J100" s="389"/>
      <c r="K100" s="229"/>
      <c r="L100" s="230"/>
      <c r="M100" s="389"/>
      <c r="N100" s="229"/>
      <c r="O100" s="230"/>
      <c r="P100" s="389"/>
      <c r="Q100" s="229"/>
      <c r="R100" s="230"/>
      <c r="S100" s="389"/>
      <c r="T100" s="229"/>
      <c r="U100" s="230"/>
      <c r="V100" s="389"/>
      <c r="W100" s="229"/>
      <c r="X100" s="230"/>
      <c r="Y100" s="389"/>
      <c r="Z100" s="229"/>
      <c r="AA100" s="230"/>
      <c r="AB100" s="389"/>
      <c r="AC100" s="229"/>
      <c r="AD100" s="230"/>
      <c r="AE100" s="389"/>
      <c r="AF100" s="229"/>
      <c r="AG100" s="230"/>
      <c r="AH100" s="389"/>
      <c r="AI100" s="229"/>
      <c r="AJ100" s="230"/>
      <c r="AK100" s="389"/>
      <c r="AL100" s="229"/>
      <c r="AM100" s="230"/>
      <c r="AN100" s="389"/>
      <c r="AO100" s="229"/>
      <c r="AP100" s="230"/>
      <c r="AQ100" s="389"/>
      <c r="AR100" s="229"/>
      <c r="AS100" s="230"/>
      <c r="AT100" s="389"/>
    </row>
  </sheetData>
  <sheetProtection algorithmName="SHA-512" hashValue="KByetr3/G3n3/oaVniIWjSW9Hyt07gxY1y1WawRqhHDzpipUpexz+EAV9ak/wbywBj7qrChwQyYbca7coG4Yqw==" saltValue="j/wgXk06FtxdYNzJLNmtWg==" spinCount="100000" sheet="1" selectLockedCells="1"/>
  <phoneticPr fontId="19"/>
  <conditionalFormatting sqref="A1:A1048576">
    <cfRule type="expression" dxfId="4" priority="1">
      <formula>COUNTIF($A1,"例*")</formula>
    </cfRule>
  </conditionalFormatting>
  <conditionalFormatting sqref="B1:AT1048576">
    <cfRule type="expression" dxfId="3" priority="4">
      <formula>COUNTIF($A1,"例*")</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5C63EE"/>
  </sheetPr>
  <dimension ref="A1:E500"/>
  <sheetViews>
    <sheetView zoomScaleNormal="100" zoomScaleSheetLayoutView="130" workbookViewId="0"/>
  </sheetViews>
  <sheetFormatPr defaultColWidth="4.5" defaultRowHeight="15" customHeight="1"/>
  <cols>
    <col min="1" max="1" width="42.25" style="233" customWidth="1"/>
    <col min="2" max="2" width="62.875" style="233" customWidth="1"/>
    <col min="3" max="3" width="5.875" style="1" customWidth="1"/>
    <col min="4" max="5" width="10.625" style="403" customWidth="1"/>
    <col min="6" max="24" width="5.875" style="1" customWidth="1"/>
    <col min="25" max="16384" width="4.5" style="1"/>
  </cols>
  <sheetData>
    <row r="1" spans="1:5" ht="15" customHeight="1">
      <c r="A1" s="438"/>
      <c r="D1" s="403" t="str" cm="1">
        <f t="array" aca="1" ref="D1" ca="1">IF(A1="","-",IF(SUMPRODUCT(--(_xlfn.UNICODE(MID(A1,ROW(INDIRECT("1:"&amp;LEN(A1))),1))&gt;255))&gt;0,"全角文字使用不可",""))</f>
        <v>-</v>
      </c>
      <c r="E1" s="403" t="str" cm="1">
        <f t="array" aca="1" ref="E1" ca="1">IF(B1="","-",IF(SUMPRODUCT(--(_xlfn.UNICODE(MID(B1,ROW(INDIRECT("1:"&amp;LEN(B1))),1))&gt;255))&gt;0,"全角文字使用不可",""))</f>
        <v>-</v>
      </c>
    </row>
    <row r="2" spans="1:5" ht="15" customHeight="1">
      <c r="D2" s="403" t="str" cm="1">
        <f t="array" aca="1" ref="D2" ca="1">IF(A2="","-",IF(SUMPRODUCT(--(_xlfn.UNICODE(MID(A2,ROW(INDIRECT("1:"&amp;LEN(A2))),1))&gt;255))&gt;0,"全角文字使用不可",""))</f>
        <v>-</v>
      </c>
      <c r="E2" s="403" t="str" cm="1">
        <f t="array" aca="1" ref="E2" ca="1">IF(B2="","-",IF(SUMPRODUCT(--(_xlfn.UNICODE(MID(B2,ROW(INDIRECT("1:"&amp;LEN(B2))),1))&gt;255))&gt;0,"全角文字使用不可",""))</f>
        <v>-</v>
      </c>
    </row>
    <row r="3" spans="1:5" ht="15" customHeight="1">
      <c r="D3" s="403" t="str" cm="1">
        <f t="array" aca="1" ref="D3" ca="1">IF(A3="","-",IF(SUMPRODUCT(--(_xlfn.UNICODE(MID(A3,ROW(INDIRECT("1:"&amp;LEN(A3))),1))&gt;255))&gt;0,"全角文字使用不可",""))</f>
        <v>-</v>
      </c>
      <c r="E3" s="403" t="str" cm="1">
        <f t="array" aca="1" ref="E3" ca="1">IF(B3="","-",IF(SUMPRODUCT(--(_xlfn.UNICODE(MID(B3,ROW(INDIRECT("1:"&amp;LEN(B3))),1))&gt;255))&gt;0,"全角文字使用不可",""))</f>
        <v>-</v>
      </c>
    </row>
    <row r="4" spans="1:5" ht="15" customHeight="1">
      <c r="D4" s="403" t="str" cm="1">
        <f t="array" aca="1" ref="D4" ca="1">IF(A4="","-",IF(SUMPRODUCT(--(_xlfn.UNICODE(MID(A4,ROW(INDIRECT("1:"&amp;LEN(A4))),1))&gt;255))&gt;0,"全角文字使用不可",""))</f>
        <v>-</v>
      </c>
      <c r="E4" s="403" t="str" cm="1">
        <f t="array" aca="1" ref="E4" ca="1">IF(B4="","-",IF(SUMPRODUCT(--(_xlfn.UNICODE(MID(B4,ROW(INDIRECT("1:"&amp;LEN(B4))),1))&gt;255))&gt;0,"全角文字使用不可",""))</f>
        <v>-</v>
      </c>
    </row>
    <row r="5" spans="1:5" ht="15" customHeight="1">
      <c r="D5" s="403" t="str" cm="1">
        <f t="array" aca="1" ref="D5" ca="1">IF(A5="","-",IF(SUMPRODUCT(--(_xlfn.UNICODE(MID(A5,ROW(INDIRECT("1:"&amp;LEN(A5))),1))&gt;255))&gt;0,"全角文字使用不可",""))</f>
        <v>-</v>
      </c>
      <c r="E5" s="403" t="str" cm="1">
        <f t="array" aca="1" ref="E5" ca="1">IF(B5="","-",IF(SUMPRODUCT(--(_xlfn.UNICODE(MID(B5,ROW(INDIRECT("1:"&amp;LEN(B5))),1))&gt;255))&gt;0,"全角文字使用不可",""))</f>
        <v>-</v>
      </c>
    </row>
    <row r="6" spans="1:5" ht="15" customHeight="1">
      <c r="D6" s="403" t="str" cm="1">
        <f t="array" aca="1" ref="D6" ca="1">IF(A6="","-",IF(SUMPRODUCT(--(_xlfn.UNICODE(MID(A6,ROW(INDIRECT("1:"&amp;LEN(A6))),1))&gt;255))&gt;0,"全角文字使用不可",""))</f>
        <v>-</v>
      </c>
      <c r="E6" s="403" t="str" cm="1">
        <f t="array" aca="1" ref="E6" ca="1">IF(B6="","-",IF(SUMPRODUCT(--(_xlfn.UNICODE(MID(B6,ROW(INDIRECT("1:"&amp;LEN(B6))),1))&gt;255))&gt;0,"全角文字使用不可",""))</f>
        <v>-</v>
      </c>
    </row>
    <row r="7" spans="1:5" ht="15" customHeight="1">
      <c r="D7" s="403" t="str" cm="1">
        <f t="array" aca="1" ref="D7" ca="1">IF(A7="","-",IF(SUMPRODUCT(--(_xlfn.UNICODE(MID(A7,ROW(INDIRECT("1:"&amp;LEN(A7))),1))&gt;255))&gt;0,"全角文字使用不可",""))</f>
        <v>-</v>
      </c>
      <c r="E7" s="403" t="str" cm="1">
        <f t="array" aca="1" ref="E7" ca="1">IF(B7="","-",IF(SUMPRODUCT(--(_xlfn.UNICODE(MID(B7,ROW(INDIRECT("1:"&amp;LEN(B7))),1))&gt;255))&gt;0,"全角文字使用不可",""))</f>
        <v>-</v>
      </c>
    </row>
    <row r="8" spans="1:5" ht="15" customHeight="1">
      <c r="D8" s="403" t="str" cm="1">
        <f t="array" aca="1" ref="D8" ca="1">IF(A8="","-",IF(SUMPRODUCT(--(_xlfn.UNICODE(MID(A8,ROW(INDIRECT("1:"&amp;LEN(A8))),1))&gt;255))&gt;0,"全角文字使用不可",""))</f>
        <v>-</v>
      </c>
      <c r="E8" s="403" t="str" cm="1">
        <f t="array" aca="1" ref="E8" ca="1">IF(B8="","-",IF(SUMPRODUCT(--(_xlfn.UNICODE(MID(B8,ROW(INDIRECT("1:"&amp;LEN(B8))),1))&gt;255))&gt;0,"全角文字使用不可",""))</f>
        <v>-</v>
      </c>
    </row>
    <row r="9" spans="1:5" ht="15" customHeight="1">
      <c r="D9" s="403" t="str" cm="1">
        <f t="array" aca="1" ref="D9" ca="1">IF(A9="","-",IF(SUMPRODUCT(--(_xlfn.UNICODE(MID(A9,ROW(INDIRECT("1:"&amp;LEN(A9))),1))&gt;255))&gt;0,"全角文字使用不可",""))</f>
        <v>-</v>
      </c>
      <c r="E9" s="403" t="str" cm="1">
        <f t="array" aca="1" ref="E9" ca="1">IF(B9="","-",IF(SUMPRODUCT(--(_xlfn.UNICODE(MID(B9,ROW(INDIRECT("1:"&amp;LEN(B9))),1))&gt;255))&gt;0,"全角文字使用不可",""))</f>
        <v>-</v>
      </c>
    </row>
    <row r="10" spans="1:5" ht="15" customHeight="1">
      <c r="D10" s="403" t="str" cm="1">
        <f t="array" aca="1" ref="D10" ca="1">IF(A10="","-",IF(SUMPRODUCT(--(_xlfn.UNICODE(MID(A10,ROW(INDIRECT("1:"&amp;LEN(A10))),1))&gt;255))&gt;0,"全角文字使用不可",""))</f>
        <v>-</v>
      </c>
      <c r="E10" s="403" t="str" cm="1">
        <f t="array" aca="1" ref="E10" ca="1">IF(B10="","-",IF(SUMPRODUCT(--(_xlfn.UNICODE(MID(B10,ROW(INDIRECT("1:"&amp;LEN(B10))),1))&gt;255))&gt;0,"全角文字使用不可",""))</f>
        <v>-</v>
      </c>
    </row>
    <row r="11" spans="1:5" ht="15" customHeight="1">
      <c r="D11" s="403" t="str" cm="1">
        <f t="array" aca="1" ref="D11" ca="1">IF(A11="","-",IF(SUMPRODUCT(--(_xlfn.UNICODE(MID(A11,ROW(INDIRECT("1:"&amp;LEN(A11))),1))&gt;255))&gt;0,"全角文字使用不可",""))</f>
        <v>-</v>
      </c>
      <c r="E11" s="403" t="str" cm="1">
        <f t="array" aca="1" ref="E11" ca="1">IF(B11="","-",IF(SUMPRODUCT(--(_xlfn.UNICODE(MID(B11,ROW(INDIRECT("1:"&amp;LEN(B11))),1))&gt;255))&gt;0,"全角文字使用不可",""))</f>
        <v>-</v>
      </c>
    </row>
    <row r="12" spans="1:5" ht="15" customHeight="1">
      <c r="D12" s="403" t="str" cm="1">
        <f t="array" aca="1" ref="D12" ca="1">IF(A12="","-",IF(SUMPRODUCT(--(_xlfn.UNICODE(MID(A12,ROW(INDIRECT("1:"&amp;LEN(A12))),1))&gt;255))&gt;0,"全角文字使用不可",""))</f>
        <v>-</v>
      </c>
      <c r="E12" s="403" t="str" cm="1">
        <f t="array" aca="1" ref="E12" ca="1">IF(B12="","-",IF(SUMPRODUCT(--(_xlfn.UNICODE(MID(B12,ROW(INDIRECT("1:"&amp;LEN(B12))),1))&gt;255))&gt;0,"全角文字使用不可",""))</f>
        <v>-</v>
      </c>
    </row>
    <row r="13" spans="1:5" ht="15" customHeight="1">
      <c r="D13" s="403" t="str" cm="1">
        <f t="array" aca="1" ref="D13" ca="1">IF(A13="","-",IF(SUMPRODUCT(--(_xlfn.UNICODE(MID(A13,ROW(INDIRECT("1:"&amp;LEN(A13))),1))&gt;255))&gt;0,"全角文字使用不可",""))</f>
        <v>-</v>
      </c>
      <c r="E13" s="403" t="str" cm="1">
        <f t="array" aca="1" ref="E13" ca="1">IF(B13="","-",IF(SUMPRODUCT(--(_xlfn.UNICODE(MID(B13,ROW(INDIRECT("1:"&amp;LEN(B13))),1))&gt;255))&gt;0,"全角文字使用不可",""))</f>
        <v>-</v>
      </c>
    </row>
    <row r="14" spans="1:5" ht="15" customHeight="1">
      <c r="D14" s="403" t="str" cm="1">
        <f t="array" aca="1" ref="D14" ca="1">IF(A14="","-",IF(SUMPRODUCT(--(_xlfn.UNICODE(MID(A14,ROW(INDIRECT("1:"&amp;LEN(A14))),1))&gt;255))&gt;0,"全角文字使用不可",""))</f>
        <v>-</v>
      </c>
      <c r="E14" s="403" t="str" cm="1">
        <f t="array" aca="1" ref="E14" ca="1">IF(B14="","-",IF(SUMPRODUCT(--(_xlfn.UNICODE(MID(B14,ROW(INDIRECT("1:"&amp;LEN(B14))),1))&gt;255))&gt;0,"全角文字使用不可",""))</f>
        <v>-</v>
      </c>
    </row>
    <row r="15" spans="1:5" ht="15" customHeight="1">
      <c r="D15" s="403" t="str" cm="1">
        <f t="array" aca="1" ref="D15" ca="1">IF(A15="","-",IF(SUMPRODUCT(--(_xlfn.UNICODE(MID(A15,ROW(INDIRECT("1:"&amp;LEN(A15))),1))&gt;255))&gt;0,"全角文字使用不可",""))</f>
        <v>-</v>
      </c>
      <c r="E15" s="403" t="str" cm="1">
        <f t="array" aca="1" ref="E15" ca="1">IF(B15="","-",IF(SUMPRODUCT(--(_xlfn.UNICODE(MID(B15,ROW(INDIRECT("1:"&amp;LEN(B15))),1))&gt;255))&gt;0,"全角文字使用不可",""))</f>
        <v>-</v>
      </c>
    </row>
    <row r="16" spans="1:5" ht="15" customHeight="1">
      <c r="D16" s="403" t="str" cm="1">
        <f t="array" aca="1" ref="D16" ca="1">IF(A16="","-",IF(SUMPRODUCT(--(_xlfn.UNICODE(MID(A16,ROW(INDIRECT("1:"&amp;LEN(A16))),1))&gt;255))&gt;0,"全角文字使用不可",""))</f>
        <v>-</v>
      </c>
      <c r="E16" s="403" t="str" cm="1">
        <f t="array" aca="1" ref="E16" ca="1">IF(B16="","-",IF(SUMPRODUCT(--(_xlfn.UNICODE(MID(B16,ROW(INDIRECT("1:"&amp;LEN(B16))),1))&gt;255))&gt;0,"全角文字使用不可",""))</f>
        <v>-</v>
      </c>
    </row>
    <row r="17" spans="4:5" ht="15" customHeight="1">
      <c r="D17" s="403" t="str" cm="1">
        <f t="array" aca="1" ref="D17" ca="1">IF(A17="","-",IF(SUMPRODUCT(--(_xlfn.UNICODE(MID(A17,ROW(INDIRECT("1:"&amp;LEN(A17))),1))&gt;255))&gt;0,"全角文字使用不可",""))</f>
        <v>-</v>
      </c>
      <c r="E17" s="403" t="str" cm="1">
        <f t="array" aca="1" ref="E17" ca="1">IF(B17="","-",IF(SUMPRODUCT(--(_xlfn.UNICODE(MID(B17,ROW(INDIRECT("1:"&amp;LEN(B17))),1))&gt;255))&gt;0,"全角文字使用不可",""))</f>
        <v>-</v>
      </c>
    </row>
    <row r="18" spans="4:5" ht="15" customHeight="1">
      <c r="D18" s="403" t="str" cm="1">
        <f t="array" aca="1" ref="D18" ca="1">IF(A18="","-",IF(SUMPRODUCT(--(_xlfn.UNICODE(MID(A18,ROW(INDIRECT("1:"&amp;LEN(A18))),1))&gt;255))&gt;0,"全角文字使用不可",""))</f>
        <v>-</v>
      </c>
      <c r="E18" s="403" t="str" cm="1">
        <f t="array" aca="1" ref="E18" ca="1">IF(B18="","-",IF(SUMPRODUCT(--(_xlfn.UNICODE(MID(B18,ROW(INDIRECT("1:"&amp;LEN(B18))),1))&gt;255))&gt;0,"全角文字使用不可",""))</f>
        <v>-</v>
      </c>
    </row>
    <row r="19" spans="4:5" ht="15" customHeight="1">
      <c r="D19" s="403" t="str" cm="1">
        <f t="array" aca="1" ref="D19" ca="1">IF(A19="","-",IF(SUMPRODUCT(--(_xlfn.UNICODE(MID(A19,ROW(INDIRECT("1:"&amp;LEN(A19))),1))&gt;255))&gt;0,"全角文字使用不可",""))</f>
        <v>-</v>
      </c>
      <c r="E19" s="403" t="str" cm="1">
        <f t="array" aca="1" ref="E19" ca="1">IF(B19="","-",IF(SUMPRODUCT(--(_xlfn.UNICODE(MID(B19,ROW(INDIRECT("1:"&amp;LEN(B19))),1))&gt;255))&gt;0,"全角文字使用不可",""))</f>
        <v>-</v>
      </c>
    </row>
    <row r="20" spans="4:5" ht="15" customHeight="1">
      <c r="D20" s="403" t="str" cm="1">
        <f t="array" aca="1" ref="D20" ca="1">IF(A20="","-",IF(SUMPRODUCT(--(_xlfn.UNICODE(MID(A20,ROW(INDIRECT("1:"&amp;LEN(A20))),1))&gt;255))&gt;0,"全角文字使用不可",""))</f>
        <v>-</v>
      </c>
      <c r="E20" s="403" t="str" cm="1">
        <f t="array" aca="1" ref="E20" ca="1">IF(B20="","-",IF(SUMPRODUCT(--(_xlfn.UNICODE(MID(B20,ROW(INDIRECT("1:"&amp;LEN(B20))),1))&gt;255))&gt;0,"全角文字使用不可",""))</f>
        <v>-</v>
      </c>
    </row>
    <row r="21" spans="4:5" ht="15" customHeight="1">
      <c r="D21" s="403" t="str" cm="1">
        <f t="array" aca="1" ref="D21" ca="1">IF(A21="","-",IF(SUMPRODUCT(--(_xlfn.UNICODE(MID(A21,ROW(INDIRECT("1:"&amp;LEN(A21))),1))&gt;255))&gt;0,"全角文字使用不可",""))</f>
        <v>-</v>
      </c>
      <c r="E21" s="403" t="str" cm="1">
        <f t="array" aca="1" ref="E21" ca="1">IF(B21="","-",IF(SUMPRODUCT(--(_xlfn.UNICODE(MID(B21,ROW(INDIRECT("1:"&amp;LEN(B21))),1))&gt;255))&gt;0,"全角文字使用不可",""))</f>
        <v>-</v>
      </c>
    </row>
    <row r="22" spans="4:5" ht="15" customHeight="1">
      <c r="D22" s="403" t="str" cm="1">
        <f t="array" aca="1" ref="D22" ca="1">IF(A22="","-",IF(SUMPRODUCT(--(_xlfn.UNICODE(MID(A22,ROW(INDIRECT("1:"&amp;LEN(A22))),1))&gt;255))&gt;0,"全角文字使用不可",""))</f>
        <v>-</v>
      </c>
      <c r="E22" s="403" t="str" cm="1">
        <f t="array" aca="1" ref="E22" ca="1">IF(B22="","-",IF(SUMPRODUCT(--(_xlfn.UNICODE(MID(B22,ROW(INDIRECT("1:"&amp;LEN(B22))),1))&gt;255))&gt;0,"全角文字使用不可",""))</f>
        <v>-</v>
      </c>
    </row>
    <row r="23" spans="4:5" ht="15" customHeight="1">
      <c r="D23" s="403" t="str" cm="1">
        <f t="array" aca="1" ref="D23" ca="1">IF(A23="","-",IF(SUMPRODUCT(--(_xlfn.UNICODE(MID(A23,ROW(INDIRECT("1:"&amp;LEN(A23))),1))&gt;255))&gt;0,"全角文字使用不可",""))</f>
        <v>-</v>
      </c>
      <c r="E23" s="403" t="str" cm="1">
        <f t="array" aca="1" ref="E23" ca="1">IF(B23="","-",IF(SUMPRODUCT(--(_xlfn.UNICODE(MID(B23,ROW(INDIRECT("1:"&amp;LEN(B23))),1))&gt;255))&gt;0,"全角文字使用不可",""))</f>
        <v>-</v>
      </c>
    </row>
    <row r="24" spans="4:5" ht="15" customHeight="1">
      <c r="D24" s="403" t="str" cm="1">
        <f t="array" aca="1" ref="D24" ca="1">IF(A24="","-",IF(SUMPRODUCT(--(_xlfn.UNICODE(MID(A24,ROW(INDIRECT("1:"&amp;LEN(A24))),1))&gt;255))&gt;0,"全角文字使用不可",""))</f>
        <v>-</v>
      </c>
      <c r="E24" s="403" t="str" cm="1">
        <f t="array" aca="1" ref="E24" ca="1">IF(B24="","-",IF(SUMPRODUCT(--(_xlfn.UNICODE(MID(B24,ROW(INDIRECT("1:"&amp;LEN(B24))),1))&gt;255))&gt;0,"全角文字使用不可",""))</f>
        <v>-</v>
      </c>
    </row>
    <row r="25" spans="4:5" ht="15" customHeight="1">
      <c r="D25" s="403" t="str" cm="1">
        <f t="array" aca="1" ref="D25" ca="1">IF(A25="","-",IF(SUMPRODUCT(--(_xlfn.UNICODE(MID(A25,ROW(INDIRECT("1:"&amp;LEN(A25))),1))&gt;255))&gt;0,"全角文字使用不可",""))</f>
        <v>-</v>
      </c>
      <c r="E25" s="403" t="str" cm="1">
        <f t="array" aca="1" ref="E25" ca="1">IF(B25="","-",IF(SUMPRODUCT(--(_xlfn.UNICODE(MID(B25,ROW(INDIRECT("1:"&amp;LEN(B25))),1))&gt;255))&gt;0,"全角文字使用不可",""))</f>
        <v>-</v>
      </c>
    </row>
    <row r="26" spans="4:5" ht="15" customHeight="1">
      <c r="D26" s="403" t="str" cm="1">
        <f t="array" aca="1" ref="D26" ca="1">IF(A26="","-",IF(SUMPRODUCT(--(_xlfn.UNICODE(MID(A26,ROW(INDIRECT("1:"&amp;LEN(A26))),1))&gt;255))&gt;0,"全角文字使用不可",""))</f>
        <v>-</v>
      </c>
      <c r="E26" s="403" t="str" cm="1">
        <f t="array" aca="1" ref="E26" ca="1">IF(B26="","-",IF(SUMPRODUCT(--(_xlfn.UNICODE(MID(B26,ROW(INDIRECT("1:"&amp;LEN(B26))),1))&gt;255))&gt;0,"全角文字使用不可",""))</f>
        <v>-</v>
      </c>
    </row>
    <row r="27" spans="4:5" ht="15" customHeight="1">
      <c r="D27" s="403" t="str" cm="1">
        <f t="array" aca="1" ref="D27" ca="1">IF(A27="","-",IF(SUMPRODUCT(--(_xlfn.UNICODE(MID(A27,ROW(INDIRECT("1:"&amp;LEN(A27))),1))&gt;255))&gt;0,"全角文字使用不可",""))</f>
        <v>-</v>
      </c>
      <c r="E27" s="403" t="str" cm="1">
        <f t="array" aca="1" ref="E27" ca="1">IF(B27="","-",IF(SUMPRODUCT(--(_xlfn.UNICODE(MID(B27,ROW(INDIRECT("1:"&amp;LEN(B27))),1))&gt;255))&gt;0,"全角文字使用不可",""))</f>
        <v>-</v>
      </c>
    </row>
    <row r="28" spans="4:5" ht="15" customHeight="1">
      <c r="D28" s="403" t="str" cm="1">
        <f t="array" aca="1" ref="D28" ca="1">IF(A28="","-",IF(SUMPRODUCT(--(_xlfn.UNICODE(MID(A28,ROW(INDIRECT("1:"&amp;LEN(A28))),1))&gt;255))&gt;0,"全角文字使用不可",""))</f>
        <v>-</v>
      </c>
      <c r="E28" s="403" t="str" cm="1">
        <f t="array" aca="1" ref="E28" ca="1">IF(B28="","-",IF(SUMPRODUCT(--(_xlfn.UNICODE(MID(B28,ROW(INDIRECT("1:"&amp;LEN(B28))),1))&gt;255))&gt;0,"全角文字使用不可",""))</f>
        <v>-</v>
      </c>
    </row>
    <row r="29" spans="4:5" ht="15" customHeight="1">
      <c r="D29" s="403" t="str" cm="1">
        <f t="array" aca="1" ref="D29" ca="1">IF(A29="","-",IF(SUMPRODUCT(--(_xlfn.UNICODE(MID(A29,ROW(INDIRECT("1:"&amp;LEN(A29))),1))&gt;255))&gt;0,"全角文字使用不可",""))</f>
        <v>-</v>
      </c>
      <c r="E29" s="403" t="str" cm="1">
        <f t="array" aca="1" ref="E29" ca="1">IF(B29="","-",IF(SUMPRODUCT(--(_xlfn.UNICODE(MID(B29,ROW(INDIRECT("1:"&amp;LEN(B29))),1))&gt;255))&gt;0,"全角文字使用不可",""))</f>
        <v>-</v>
      </c>
    </row>
    <row r="30" spans="4:5" ht="15" customHeight="1">
      <c r="D30" s="403" t="str" cm="1">
        <f t="array" aca="1" ref="D30" ca="1">IF(A30="","-",IF(SUMPRODUCT(--(_xlfn.UNICODE(MID(A30,ROW(INDIRECT("1:"&amp;LEN(A30))),1))&gt;255))&gt;0,"全角文字使用不可",""))</f>
        <v>-</v>
      </c>
      <c r="E30" s="403" t="str" cm="1">
        <f t="array" aca="1" ref="E30" ca="1">IF(B30="","-",IF(SUMPRODUCT(--(_xlfn.UNICODE(MID(B30,ROW(INDIRECT("1:"&amp;LEN(B30))),1))&gt;255))&gt;0,"全角文字使用不可",""))</f>
        <v>-</v>
      </c>
    </row>
    <row r="31" spans="4:5" ht="15" customHeight="1">
      <c r="D31" s="403" t="str" cm="1">
        <f t="array" aca="1" ref="D31" ca="1">IF(A31="","-",IF(SUMPRODUCT(--(_xlfn.UNICODE(MID(A31,ROW(INDIRECT("1:"&amp;LEN(A31))),1))&gt;255))&gt;0,"全角文字使用不可",""))</f>
        <v>-</v>
      </c>
      <c r="E31" s="403" t="str" cm="1">
        <f t="array" aca="1" ref="E31" ca="1">IF(B31="","-",IF(SUMPRODUCT(--(_xlfn.UNICODE(MID(B31,ROW(INDIRECT("1:"&amp;LEN(B31))),1))&gt;255))&gt;0,"全角文字使用不可",""))</f>
        <v>-</v>
      </c>
    </row>
    <row r="32" spans="4:5" ht="15" customHeight="1">
      <c r="D32" s="403" t="str" cm="1">
        <f t="array" aca="1" ref="D32" ca="1">IF(A32="","-",IF(SUMPRODUCT(--(_xlfn.UNICODE(MID(A32,ROW(INDIRECT("1:"&amp;LEN(A32))),1))&gt;255))&gt;0,"全角文字使用不可",""))</f>
        <v>-</v>
      </c>
      <c r="E32" s="403" t="str" cm="1">
        <f t="array" aca="1" ref="E32" ca="1">IF(B32="","-",IF(SUMPRODUCT(--(_xlfn.UNICODE(MID(B32,ROW(INDIRECT("1:"&amp;LEN(B32))),1))&gt;255))&gt;0,"全角文字使用不可",""))</f>
        <v>-</v>
      </c>
    </row>
    <row r="33" spans="4:5" ht="15" customHeight="1">
      <c r="D33" s="403" t="str" cm="1">
        <f t="array" aca="1" ref="D33" ca="1">IF(A33="","-",IF(SUMPRODUCT(--(_xlfn.UNICODE(MID(A33,ROW(INDIRECT("1:"&amp;LEN(A33))),1))&gt;255))&gt;0,"全角文字使用不可",""))</f>
        <v>-</v>
      </c>
      <c r="E33" s="403" t="str" cm="1">
        <f t="array" aca="1" ref="E33" ca="1">IF(B33="","-",IF(SUMPRODUCT(--(_xlfn.UNICODE(MID(B33,ROW(INDIRECT("1:"&amp;LEN(B33))),1))&gt;255))&gt;0,"全角文字使用不可",""))</f>
        <v>-</v>
      </c>
    </row>
    <row r="34" spans="4:5" ht="15" customHeight="1">
      <c r="D34" s="403" t="str" cm="1">
        <f t="array" aca="1" ref="D34" ca="1">IF(A34="","-",IF(SUMPRODUCT(--(_xlfn.UNICODE(MID(A34,ROW(INDIRECT("1:"&amp;LEN(A34))),1))&gt;255))&gt;0,"全角文字使用不可",""))</f>
        <v>-</v>
      </c>
      <c r="E34" s="403" t="str" cm="1">
        <f t="array" aca="1" ref="E34" ca="1">IF(B34="","-",IF(SUMPRODUCT(--(_xlfn.UNICODE(MID(B34,ROW(INDIRECT("1:"&amp;LEN(B34))),1))&gt;255))&gt;0,"全角文字使用不可",""))</f>
        <v>-</v>
      </c>
    </row>
    <row r="35" spans="4:5" ht="15" customHeight="1">
      <c r="D35" s="403" t="str" cm="1">
        <f t="array" aca="1" ref="D35" ca="1">IF(A35="","-",IF(SUMPRODUCT(--(_xlfn.UNICODE(MID(A35,ROW(INDIRECT("1:"&amp;LEN(A35))),1))&gt;255))&gt;0,"全角文字使用不可",""))</f>
        <v>-</v>
      </c>
      <c r="E35" s="403" t="str" cm="1">
        <f t="array" aca="1" ref="E35" ca="1">IF(B35="","-",IF(SUMPRODUCT(--(_xlfn.UNICODE(MID(B35,ROW(INDIRECT("1:"&amp;LEN(B35))),1))&gt;255))&gt;0,"全角文字使用不可",""))</f>
        <v>-</v>
      </c>
    </row>
    <row r="36" spans="4:5" ht="15" customHeight="1">
      <c r="D36" s="403" t="str" cm="1">
        <f t="array" aca="1" ref="D36" ca="1">IF(A36="","-",IF(SUMPRODUCT(--(_xlfn.UNICODE(MID(A36,ROW(INDIRECT("1:"&amp;LEN(A36))),1))&gt;255))&gt;0,"全角文字使用不可",""))</f>
        <v>-</v>
      </c>
      <c r="E36" s="403" t="str" cm="1">
        <f t="array" aca="1" ref="E36" ca="1">IF(B36="","-",IF(SUMPRODUCT(--(_xlfn.UNICODE(MID(B36,ROW(INDIRECT("1:"&amp;LEN(B36))),1))&gt;255))&gt;0,"全角文字使用不可",""))</f>
        <v>-</v>
      </c>
    </row>
    <row r="37" spans="4:5" ht="15" customHeight="1">
      <c r="D37" s="403" t="str" cm="1">
        <f t="array" aca="1" ref="D37" ca="1">IF(A37="","-",IF(SUMPRODUCT(--(_xlfn.UNICODE(MID(A37,ROW(INDIRECT("1:"&amp;LEN(A37))),1))&gt;255))&gt;0,"全角文字使用不可",""))</f>
        <v>-</v>
      </c>
      <c r="E37" s="403" t="str" cm="1">
        <f t="array" aca="1" ref="E37" ca="1">IF(B37="","-",IF(SUMPRODUCT(--(_xlfn.UNICODE(MID(B37,ROW(INDIRECT("1:"&amp;LEN(B37))),1))&gt;255))&gt;0,"全角文字使用不可",""))</f>
        <v>-</v>
      </c>
    </row>
    <row r="38" spans="4:5" ht="15" customHeight="1">
      <c r="D38" s="403" t="str" cm="1">
        <f t="array" aca="1" ref="D38" ca="1">IF(A38="","-",IF(SUMPRODUCT(--(_xlfn.UNICODE(MID(A38,ROW(INDIRECT("1:"&amp;LEN(A38))),1))&gt;255))&gt;0,"全角文字使用不可",""))</f>
        <v>-</v>
      </c>
      <c r="E38" s="403" t="str" cm="1">
        <f t="array" aca="1" ref="E38" ca="1">IF(B38="","-",IF(SUMPRODUCT(--(_xlfn.UNICODE(MID(B38,ROW(INDIRECT("1:"&amp;LEN(B38))),1))&gt;255))&gt;0,"全角文字使用不可",""))</f>
        <v>-</v>
      </c>
    </row>
    <row r="39" spans="4:5" ht="15" customHeight="1">
      <c r="D39" s="403" t="str" cm="1">
        <f t="array" aca="1" ref="D39" ca="1">IF(A39="","-",IF(SUMPRODUCT(--(_xlfn.UNICODE(MID(A39,ROW(INDIRECT("1:"&amp;LEN(A39))),1))&gt;255))&gt;0,"全角文字使用不可",""))</f>
        <v>-</v>
      </c>
      <c r="E39" s="403" t="str" cm="1">
        <f t="array" aca="1" ref="E39" ca="1">IF(B39="","-",IF(SUMPRODUCT(--(_xlfn.UNICODE(MID(B39,ROW(INDIRECT("1:"&amp;LEN(B39))),1))&gt;255))&gt;0,"全角文字使用不可",""))</f>
        <v>-</v>
      </c>
    </row>
    <row r="40" spans="4:5" ht="15" customHeight="1">
      <c r="D40" s="403" t="str" cm="1">
        <f t="array" aca="1" ref="D40" ca="1">IF(A40="","-",IF(SUMPRODUCT(--(_xlfn.UNICODE(MID(A40,ROW(INDIRECT("1:"&amp;LEN(A40))),1))&gt;255))&gt;0,"全角文字使用不可",""))</f>
        <v>-</v>
      </c>
      <c r="E40" s="403" t="str" cm="1">
        <f t="array" aca="1" ref="E40" ca="1">IF(B40="","-",IF(SUMPRODUCT(--(_xlfn.UNICODE(MID(B40,ROW(INDIRECT("1:"&amp;LEN(B40))),1))&gt;255))&gt;0,"全角文字使用不可",""))</f>
        <v>-</v>
      </c>
    </row>
    <row r="41" spans="4:5" ht="15" customHeight="1">
      <c r="D41" s="403" t="str" cm="1">
        <f t="array" aca="1" ref="D41" ca="1">IF(A41="","-",IF(SUMPRODUCT(--(_xlfn.UNICODE(MID(A41,ROW(INDIRECT("1:"&amp;LEN(A41))),1))&gt;255))&gt;0,"全角文字使用不可",""))</f>
        <v>-</v>
      </c>
      <c r="E41" s="403" t="str" cm="1">
        <f t="array" aca="1" ref="E41" ca="1">IF(B41="","-",IF(SUMPRODUCT(--(_xlfn.UNICODE(MID(B41,ROW(INDIRECT("1:"&amp;LEN(B41))),1))&gt;255))&gt;0,"全角文字使用不可",""))</f>
        <v>-</v>
      </c>
    </row>
    <row r="42" spans="4:5" ht="15" customHeight="1">
      <c r="D42" s="403" t="str" cm="1">
        <f t="array" aca="1" ref="D42" ca="1">IF(A42="","-",IF(SUMPRODUCT(--(_xlfn.UNICODE(MID(A42,ROW(INDIRECT("1:"&amp;LEN(A42))),1))&gt;255))&gt;0,"全角文字使用不可",""))</f>
        <v>-</v>
      </c>
      <c r="E42" s="403" t="str" cm="1">
        <f t="array" aca="1" ref="E42" ca="1">IF(B42="","-",IF(SUMPRODUCT(--(_xlfn.UNICODE(MID(B42,ROW(INDIRECT("1:"&amp;LEN(B42))),1))&gt;255))&gt;0,"全角文字使用不可",""))</f>
        <v>-</v>
      </c>
    </row>
    <row r="43" spans="4:5" ht="15" customHeight="1">
      <c r="D43" s="403" t="str" cm="1">
        <f t="array" aca="1" ref="D43" ca="1">IF(A43="","-",IF(SUMPRODUCT(--(_xlfn.UNICODE(MID(A43,ROW(INDIRECT("1:"&amp;LEN(A43))),1))&gt;255))&gt;0,"全角文字使用不可",""))</f>
        <v>-</v>
      </c>
      <c r="E43" s="403" t="str" cm="1">
        <f t="array" aca="1" ref="E43" ca="1">IF(B43="","-",IF(SUMPRODUCT(--(_xlfn.UNICODE(MID(B43,ROW(INDIRECT("1:"&amp;LEN(B43))),1))&gt;255))&gt;0,"全角文字使用不可",""))</f>
        <v>-</v>
      </c>
    </row>
    <row r="44" spans="4:5" ht="15" customHeight="1">
      <c r="D44" s="403" t="str" cm="1">
        <f t="array" aca="1" ref="D44" ca="1">IF(A44="","-",IF(SUMPRODUCT(--(_xlfn.UNICODE(MID(A44,ROW(INDIRECT("1:"&amp;LEN(A44))),1))&gt;255))&gt;0,"全角文字使用不可",""))</f>
        <v>-</v>
      </c>
      <c r="E44" s="403" t="str" cm="1">
        <f t="array" aca="1" ref="E44" ca="1">IF(B44="","-",IF(SUMPRODUCT(--(_xlfn.UNICODE(MID(B44,ROW(INDIRECT("1:"&amp;LEN(B44))),1))&gt;255))&gt;0,"全角文字使用不可",""))</f>
        <v>-</v>
      </c>
    </row>
    <row r="45" spans="4:5" ht="15" customHeight="1">
      <c r="D45" s="403" t="str" cm="1">
        <f t="array" aca="1" ref="D45" ca="1">IF(A45="","-",IF(SUMPRODUCT(--(_xlfn.UNICODE(MID(A45,ROW(INDIRECT("1:"&amp;LEN(A45))),1))&gt;255))&gt;0,"全角文字使用不可",""))</f>
        <v>-</v>
      </c>
      <c r="E45" s="403" t="str" cm="1">
        <f t="array" aca="1" ref="E45" ca="1">IF(B45="","-",IF(SUMPRODUCT(--(_xlfn.UNICODE(MID(B45,ROW(INDIRECT("1:"&amp;LEN(B45))),1))&gt;255))&gt;0,"全角文字使用不可",""))</f>
        <v>-</v>
      </c>
    </row>
    <row r="46" spans="4:5" ht="15" customHeight="1">
      <c r="D46" s="403" t="str" cm="1">
        <f t="array" aca="1" ref="D46" ca="1">IF(A46="","-",IF(SUMPRODUCT(--(_xlfn.UNICODE(MID(A46,ROW(INDIRECT("1:"&amp;LEN(A46))),1))&gt;255))&gt;0,"全角文字使用不可",""))</f>
        <v>-</v>
      </c>
      <c r="E46" s="403" t="str" cm="1">
        <f t="array" aca="1" ref="E46" ca="1">IF(B46="","-",IF(SUMPRODUCT(--(_xlfn.UNICODE(MID(B46,ROW(INDIRECT("1:"&amp;LEN(B46))),1))&gt;255))&gt;0,"全角文字使用不可",""))</f>
        <v>-</v>
      </c>
    </row>
    <row r="47" spans="4:5" ht="15" customHeight="1">
      <c r="D47" s="403" t="str" cm="1">
        <f t="array" aca="1" ref="D47" ca="1">IF(A47="","-",IF(SUMPRODUCT(--(_xlfn.UNICODE(MID(A47,ROW(INDIRECT("1:"&amp;LEN(A47))),1))&gt;255))&gt;0,"全角文字使用不可",""))</f>
        <v>-</v>
      </c>
      <c r="E47" s="403" t="str" cm="1">
        <f t="array" aca="1" ref="E47" ca="1">IF(B47="","-",IF(SUMPRODUCT(--(_xlfn.UNICODE(MID(B47,ROW(INDIRECT("1:"&amp;LEN(B47))),1))&gt;255))&gt;0,"全角文字使用不可",""))</f>
        <v>-</v>
      </c>
    </row>
    <row r="48" spans="4:5" ht="15" customHeight="1">
      <c r="D48" s="403" t="str" cm="1">
        <f t="array" aca="1" ref="D48" ca="1">IF(A48="","-",IF(SUMPRODUCT(--(_xlfn.UNICODE(MID(A48,ROW(INDIRECT("1:"&amp;LEN(A48))),1))&gt;255))&gt;0,"全角文字使用不可",""))</f>
        <v>-</v>
      </c>
      <c r="E48" s="403" t="str" cm="1">
        <f t="array" aca="1" ref="E48" ca="1">IF(B48="","-",IF(SUMPRODUCT(--(_xlfn.UNICODE(MID(B48,ROW(INDIRECT("1:"&amp;LEN(B48))),1))&gt;255))&gt;0,"全角文字使用不可",""))</f>
        <v>-</v>
      </c>
    </row>
    <row r="49" spans="4:5" ht="15" customHeight="1">
      <c r="D49" s="403" t="str" cm="1">
        <f t="array" aca="1" ref="D49" ca="1">IF(A49="","-",IF(SUMPRODUCT(--(_xlfn.UNICODE(MID(A49,ROW(INDIRECT("1:"&amp;LEN(A49))),1))&gt;255))&gt;0,"全角文字使用不可",""))</f>
        <v>-</v>
      </c>
      <c r="E49" s="403" t="str" cm="1">
        <f t="array" aca="1" ref="E49" ca="1">IF(B49="","-",IF(SUMPRODUCT(--(_xlfn.UNICODE(MID(B49,ROW(INDIRECT("1:"&amp;LEN(B49))),1))&gt;255))&gt;0,"全角文字使用不可",""))</f>
        <v>-</v>
      </c>
    </row>
    <row r="50" spans="4:5" ht="15" customHeight="1">
      <c r="D50" s="403" t="str" cm="1">
        <f t="array" aca="1" ref="D50" ca="1">IF(A50="","-",IF(SUMPRODUCT(--(_xlfn.UNICODE(MID(A50,ROW(INDIRECT("1:"&amp;LEN(A50))),1))&gt;255))&gt;0,"全角文字使用不可",""))</f>
        <v>-</v>
      </c>
      <c r="E50" s="403" t="str" cm="1">
        <f t="array" aca="1" ref="E50" ca="1">IF(B50="","-",IF(SUMPRODUCT(--(_xlfn.UNICODE(MID(B50,ROW(INDIRECT("1:"&amp;LEN(B50))),1))&gt;255))&gt;0,"全角文字使用不可",""))</f>
        <v>-</v>
      </c>
    </row>
    <row r="51" spans="4:5" ht="15" customHeight="1">
      <c r="D51" s="403" t="str" cm="1">
        <f t="array" aca="1" ref="D51" ca="1">IF(A51="","-",IF(SUMPRODUCT(--(_xlfn.UNICODE(MID(A51,ROW(INDIRECT("1:"&amp;LEN(A51))),1))&gt;255))&gt;0,"全角文字使用不可",""))</f>
        <v>-</v>
      </c>
      <c r="E51" s="403" t="str" cm="1">
        <f t="array" aca="1" ref="E51" ca="1">IF(B51="","-",IF(SUMPRODUCT(--(_xlfn.UNICODE(MID(B51,ROW(INDIRECT("1:"&amp;LEN(B51))),1))&gt;255))&gt;0,"全角文字使用不可",""))</f>
        <v>-</v>
      </c>
    </row>
    <row r="52" spans="4:5" ht="15" customHeight="1">
      <c r="D52" s="403" t="str" cm="1">
        <f t="array" aca="1" ref="D52" ca="1">IF(A52="","-",IF(SUMPRODUCT(--(_xlfn.UNICODE(MID(A52,ROW(INDIRECT("1:"&amp;LEN(A52))),1))&gt;255))&gt;0,"全角文字使用不可",""))</f>
        <v>-</v>
      </c>
      <c r="E52" s="403" t="str" cm="1">
        <f t="array" aca="1" ref="E52" ca="1">IF(B52="","-",IF(SUMPRODUCT(--(_xlfn.UNICODE(MID(B52,ROW(INDIRECT("1:"&amp;LEN(B52))),1))&gt;255))&gt;0,"全角文字使用不可",""))</f>
        <v>-</v>
      </c>
    </row>
    <row r="53" spans="4:5" ht="15" customHeight="1">
      <c r="D53" s="403" t="str" cm="1">
        <f t="array" aca="1" ref="D53" ca="1">IF(A53="","-",IF(SUMPRODUCT(--(_xlfn.UNICODE(MID(A53,ROW(INDIRECT("1:"&amp;LEN(A53))),1))&gt;255))&gt;0,"全角文字使用不可",""))</f>
        <v>-</v>
      </c>
      <c r="E53" s="403" t="str" cm="1">
        <f t="array" aca="1" ref="E53" ca="1">IF(B53="","-",IF(SUMPRODUCT(--(_xlfn.UNICODE(MID(B53,ROW(INDIRECT("1:"&amp;LEN(B53))),1))&gt;255))&gt;0,"全角文字使用不可",""))</f>
        <v>-</v>
      </c>
    </row>
    <row r="54" spans="4:5" ht="15" customHeight="1">
      <c r="D54" s="403" t="str" cm="1">
        <f t="array" aca="1" ref="D54" ca="1">IF(A54="","-",IF(SUMPRODUCT(--(_xlfn.UNICODE(MID(A54,ROW(INDIRECT("1:"&amp;LEN(A54))),1))&gt;255))&gt;0,"全角文字使用不可",""))</f>
        <v>-</v>
      </c>
      <c r="E54" s="403" t="str" cm="1">
        <f t="array" aca="1" ref="E54" ca="1">IF(B54="","-",IF(SUMPRODUCT(--(_xlfn.UNICODE(MID(B54,ROW(INDIRECT("1:"&amp;LEN(B54))),1))&gt;255))&gt;0,"全角文字使用不可",""))</f>
        <v>-</v>
      </c>
    </row>
    <row r="55" spans="4:5" ht="15" customHeight="1">
      <c r="D55" s="403" t="str" cm="1">
        <f t="array" aca="1" ref="D55" ca="1">IF(A55="","-",IF(SUMPRODUCT(--(_xlfn.UNICODE(MID(A55,ROW(INDIRECT("1:"&amp;LEN(A55))),1))&gt;255))&gt;0,"全角文字使用不可",""))</f>
        <v>-</v>
      </c>
      <c r="E55" s="403" t="str" cm="1">
        <f t="array" aca="1" ref="E55" ca="1">IF(B55="","-",IF(SUMPRODUCT(--(_xlfn.UNICODE(MID(B55,ROW(INDIRECT("1:"&amp;LEN(B55))),1))&gt;255))&gt;0,"全角文字使用不可",""))</f>
        <v>-</v>
      </c>
    </row>
    <row r="56" spans="4:5" ht="15" customHeight="1">
      <c r="D56" s="403" t="str" cm="1">
        <f t="array" aca="1" ref="D56" ca="1">IF(A56="","-",IF(SUMPRODUCT(--(_xlfn.UNICODE(MID(A56,ROW(INDIRECT("1:"&amp;LEN(A56))),1))&gt;255))&gt;0,"全角文字使用不可",""))</f>
        <v>-</v>
      </c>
      <c r="E56" s="403" t="str" cm="1">
        <f t="array" aca="1" ref="E56" ca="1">IF(B56="","-",IF(SUMPRODUCT(--(_xlfn.UNICODE(MID(B56,ROW(INDIRECT("1:"&amp;LEN(B56))),1))&gt;255))&gt;0,"全角文字使用不可",""))</f>
        <v>-</v>
      </c>
    </row>
    <row r="57" spans="4:5" ht="15" customHeight="1">
      <c r="D57" s="403" t="str" cm="1">
        <f t="array" aca="1" ref="D57" ca="1">IF(A57="","-",IF(SUMPRODUCT(--(_xlfn.UNICODE(MID(A57,ROW(INDIRECT("1:"&amp;LEN(A57))),1))&gt;255))&gt;0,"全角文字使用不可",""))</f>
        <v>-</v>
      </c>
      <c r="E57" s="403" t="str" cm="1">
        <f t="array" aca="1" ref="E57" ca="1">IF(B57="","-",IF(SUMPRODUCT(--(_xlfn.UNICODE(MID(B57,ROW(INDIRECT("1:"&amp;LEN(B57))),1))&gt;255))&gt;0,"全角文字使用不可",""))</f>
        <v>-</v>
      </c>
    </row>
    <row r="58" spans="4:5" ht="15" customHeight="1">
      <c r="D58" s="403" t="str" cm="1">
        <f t="array" aca="1" ref="D58" ca="1">IF(A58="","-",IF(SUMPRODUCT(--(_xlfn.UNICODE(MID(A58,ROW(INDIRECT("1:"&amp;LEN(A58))),1))&gt;255))&gt;0,"全角文字使用不可",""))</f>
        <v>-</v>
      </c>
      <c r="E58" s="403" t="str" cm="1">
        <f t="array" aca="1" ref="E58" ca="1">IF(B58="","-",IF(SUMPRODUCT(--(_xlfn.UNICODE(MID(B58,ROW(INDIRECT("1:"&amp;LEN(B58))),1))&gt;255))&gt;0,"全角文字使用不可",""))</f>
        <v>-</v>
      </c>
    </row>
    <row r="59" spans="4:5" ht="15" customHeight="1">
      <c r="D59" s="403" t="str" cm="1">
        <f t="array" aca="1" ref="D59" ca="1">IF(A59="","-",IF(SUMPRODUCT(--(_xlfn.UNICODE(MID(A59,ROW(INDIRECT("1:"&amp;LEN(A59))),1))&gt;255))&gt;0,"全角文字使用不可",""))</f>
        <v>-</v>
      </c>
      <c r="E59" s="403" t="str" cm="1">
        <f t="array" aca="1" ref="E59" ca="1">IF(B59="","-",IF(SUMPRODUCT(--(_xlfn.UNICODE(MID(B59,ROW(INDIRECT("1:"&amp;LEN(B59))),1))&gt;255))&gt;0,"全角文字使用不可",""))</f>
        <v>-</v>
      </c>
    </row>
    <row r="60" spans="4:5" ht="15" customHeight="1">
      <c r="D60" s="403" t="str" cm="1">
        <f t="array" aca="1" ref="D60" ca="1">IF(A60="","-",IF(SUMPRODUCT(--(_xlfn.UNICODE(MID(A60,ROW(INDIRECT("1:"&amp;LEN(A60))),1))&gt;255))&gt;0,"全角文字使用不可",""))</f>
        <v>-</v>
      </c>
      <c r="E60" s="403" t="str" cm="1">
        <f t="array" aca="1" ref="E60" ca="1">IF(B60="","-",IF(SUMPRODUCT(--(_xlfn.UNICODE(MID(B60,ROW(INDIRECT("1:"&amp;LEN(B60))),1))&gt;255))&gt;0,"全角文字使用不可",""))</f>
        <v>-</v>
      </c>
    </row>
    <row r="61" spans="4:5" ht="15" customHeight="1">
      <c r="D61" s="403" t="str" cm="1">
        <f t="array" aca="1" ref="D61" ca="1">IF(A61="","-",IF(SUMPRODUCT(--(_xlfn.UNICODE(MID(A61,ROW(INDIRECT("1:"&amp;LEN(A61))),1))&gt;255))&gt;0,"全角文字使用不可",""))</f>
        <v>-</v>
      </c>
      <c r="E61" s="403" t="str" cm="1">
        <f t="array" aca="1" ref="E61" ca="1">IF(B61="","-",IF(SUMPRODUCT(--(_xlfn.UNICODE(MID(B61,ROW(INDIRECT("1:"&amp;LEN(B61))),1))&gt;255))&gt;0,"全角文字使用不可",""))</f>
        <v>-</v>
      </c>
    </row>
    <row r="62" spans="4:5" ht="15" customHeight="1">
      <c r="D62" s="403" t="str" cm="1">
        <f t="array" aca="1" ref="D62" ca="1">IF(A62="","-",IF(SUMPRODUCT(--(_xlfn.UNICODE(MID(A62,ROW(INDIRECT("1:"&amp;LEN(A62))),1))&gt;255))&gt;0,"全角文字使用不可",""))</f>
        <v>-</v>
      </c>
      <c r="E62" s="403" t="str" cm="1">
        <f t="array" aca="1" ref="E62" ca="1">IF(B62="","-",IF(SUMPRODUCT(--(_xlfn.UNICODE(MID(B62,ROW(INDIRECT("1:"&amp;LEN(B62))),1))&gt;255))&gt;0,"全角文字使用不可",""))</f>
        <v>-</v>
      </c>
    </row>
    <row r="63" spans="4:5" ht="15" customHeight="1">
      <c r="D63" s="403" t="str" cm="1">
        <f t="array" aca="1" ref="D63" ca="1">IF(A63="","-",IF(SUMPRODUCT(--(_xlfn.UNICODE(MID(A63,ROW(INDIRECT("1:"&amp;LEN(A63))),1))&gt;255))&gt;0,"全角文字使用不可",""))</f>
        <v>-</v>
      </c>
      <c r="E63" s="403" t="str" cm="1">
        <f t="array" aca="1" ref="E63" ca="1">IF(B63="","-",IF(SUMPRODUCT(--(_xlfn.UNICODE(MID(B63,ROW(INDIRECT("1:"&amp;LEN(B63))),1))&gt;255))&gt;0,"全角文字使用不可",""))</f>
        <v>-</v>
      </c>
    </row>
    <row r="64" spans="4:5" ht="15" customHeight="1">
      <c r="D64" s="403" t="str" cm="1">
        <f t="array" aca="1" ref="D64" ca="1">IF(A64="","-",IF(SUMPRODUCT(--(_xlfn.UNICODE(MID(A64,ROW(INDIRECT("1:"&amp;LEN(A64))),1))&gt;255))&gt;0,"全角文字使用不可",""))</f>
        <v>-</v>
      </c>
      <c r="E64" s="403" t="str" cm="1">
        <f t="array" aca="1" ref="E64" ca="1">IF(B64="","-",IF(SUMPRODUCT(--(_xlfn.UNICODE(MID(B64,ROW(INDIRECT("1:"&amp;LEN(B64))),1))&gt;255))&gt;0,"全角文字使用不可",""))</f>
        <v>-</v>
      </c>
    </row>
    <row r="65" spans="4:5" ht="15" customHeight="1">
      <c r="D65" s="403" t="str" cm="1">
        <f t="array" aca="1" ref="D65" ca="1">IF(A65="","-",IF(SUMPRODUCT(--(_xlfn.UNICODE(MID(A65,ROW(INDIRECT("1:"&amp;LEN(A65))),1))&gt;255))&gt;0,"全角文字使用不可",""))</f>
        <v>-</v>
      </c>
      <c r="E65" s="403" t="str" cm="1">
        <f t="array" aca="1" ref="E65" ca="1">IF(B65="","-",IF(SUMPRODUCT(--(_xlfn.UNICODE(MID(B65,ROW(INDIRECT("1:"&amp;LEN(B65))),1))&gt;255))&gt;0,"全角文字使用不可",""))</f>
        <v>-</v>
      </c>
    </row>
    <row r="66" spans="4:5" ht="15" customHeight="1">
      <c r="D66" s="403" t="str" cm="1">
        <f t="array" aca="1" ref="D66" ca="1">IF(A66="","-",IF(SUMPRODUCT(--(_xlfn.UNICODE(MID(A66,ROW(INDIRECT("1:"&amp;LEN(A66))),1))&gt;255))&gt;0,"全角文字使用不可",""))</f>
        <v>-</v>
      </c>
      <c r="E66" s="403" t="str" cm="1">
        <f t="array" aca="1" ref="E66" ca="1">IF(B66="","-",IF(SUMPRODUCT(--(_xlfn.UNICODE(MID(B66,ROW(INDIRECT("1:"&amp;LEN(B66))),1))&gt;255))&gt;0,"全角文字使用不可",""))</f>
        <v>-</v>
      </c>
    </row>
    <row r="67" spans="4:5" ht="15" customHeight="1">
      <c r="D67" s="403" t="str" cm="1">
        <f t="array" aca="1" ref="D67" ca="1">IF(A67="","-",IF(SUMPRODUCT(--(_xlfn.UNICODE(MID(A67,ROW(INDIRECT("1:"&amp;LEN(A67))),1))&gt;255))&gt;0,"全角文字使用不可",""))</f>
        <v>-</v>
      </c>
      <c r="E67" s="403" t="str" cm="1">
        <f t="array" aca="1" ref="E67" ca="1">IF(B67="","-",IF(SUMPRODUCT(--(_xlfn.UNICODE(MID(B67,ROW(INDIRECT("1:"&amp;LEN(B67))),1))&gt;255))&gt;0,"全角文字使用不可",""))</f>
        <v>-</v>
      </c>
    </row>
    <row r="68" spans="4:5" ht="15" customHeight="1">
      <c r="D68" s="403" t="str" cm="1">
        <f t="array" aca="1" ref="D68" ca="1">IF(A68="","-",IF(SUMPRODUCT(--(_xlfn.UNICODE(MID(A68,ROW(INDIRECT("1:"&amp;LEN(A68))),1))&gt;255))&gt;0,"全角文字使用不可",""))</f>
        <v>-</v>
      </c>
      <c r="E68" s="403" t="str" cm="1">
        <f t="array" aca="1" ref="E68" ca="1">IF(B68="","-",IF(SUMPRODUCT(--(_xlfn.UNICODE(MID(B68,ROW(INDIRECT("1:"&amp;LEN(B68))),1))&gt;255))&gt;0,"全角文字使用不可",""))</f>
        <v>-</v>
      </c>
    </row>
    <row r="69" spans="4:5" ht="15" customHeight="1">
      <c r="D69" s="403" t="str" cm="1">
        <f t="array" aca="1" ref="D69" ca="1">IF(A69="","-",IF(SUMPRODUCT(--(_xlfn.UNICODE(MID(A69,ROW(INDIRECT("1:"&amp;LEN(A69))),1))&gt;255))&gt;0,"全角文字使用不可",""))</f>
        <v>-</v>
      </c>
      <c r="E69" s="403" t="str" cm="1">
        <f t="array" aca="1" ref="E69" ca="1">IF(B69="","-",IF(SUMPRODUCT(--(_xlfn.UNICODE(MID(B69,ROW(INDIRECT("1:"&amp;LEN(B69))),1))&gt;255))&gt;0,"全角文字使用不可",""))</f>
        <v>-</v>
      </c>
    </row>
    <row r="70" spans="4:5" ht="15" customHeight="1">
      <c r="D70" s="403" t="str" cm="1">
        <f t="array" aca="1" ref="D70" ca="1">IF(A70="","-",IF(SUMPRODUCT(--(_xlfn.UNICODE(MID(A70,ROW(INDIRECT("1:"&amp;LEN(A70))),1))&gt;255))&gt;0,"全角文字使用不可",""))</f>
        <v>-</v>
      </c>
      <c r="E70" s="403" t="str" cm="1">
        <f t="array" aca="1" ref="E70" ca="1">IF(B70="","-",IF(SUMPRODUCT(--(_xlfn.UNICODE(MID(B70,ROW(INDIRECT("1:"&amp;LEN(B70))),1))&gt;255))&gt;0,"全角文字使用不可",""))</f>
        <v>-</v>
      </c>
    </row>
    <row r="71" spans="4:5" ht="15" customHeight="1">
      <c r="D71" s="403" t="str" cm="1">
        <f t="array" aca="1" ref="D71" ca="1">IF(A71="","-",IF(SUMPRODUCT(--(_xlfn.UNICODE(MID(A71,ROW(INDIRECT("1:"&amp;LEN(A71))),1))&gt;255))&gt;0,"全角文字使用不可",""))</f>
        <v>-</v>
      </c>
      <c r="E71" s="403" t="str" cm="1">
        <f t="array" aca="1" ref="E71" ca="1">IF(B71="","-",IF(SUMPRODUCT(--(_xlfn.UNICODE(MID(B71,ROW(INDIRECT("1:"&amp;LEN(B71))),1))&gt;255))&gt;0,"全角文字使用不可",""))</f>
        <v>-</v>
      </c>
    </row>
    <row r="72" spans="4:5" ht="15" customHeight="1">
      <c r="D72" s="403" t="str" cm="1">
        <f t="array" aca="1" ref="D72" ca="1">IF(A72="","-",IF(SUMPRODUCT(--(_xlfn.UNICODE(MID(A72,ROW(INDIRECT("1:"&amp;LEN(A72))),1))&gt;255))&gt;0,"全角文字使用不可",""))</f>
        <v>-</v>
      </c>
      <c r="E72" s="403" t="str" cm="1">
        <f t="array" aca="1" ref="E72" ca="1">IF(B72="","-",IF(SUMPRODUCT(--(_xlfn.UNICODE(MID(B72,ROW(INDIRECT("1:"&amp;LEN(B72))),1))&gt;255))&gt;0,"全角文字使用不可",""))</f>
        <v>-</v>
      </c>
    </row>
    <row r="73" spans="4:5" ht="15" customHeight="1">
      <c r="D73" s="403" t="str" cm="1">
        <f t="array" aca="1" ref="D73" ca="1">IF(A73="","-",IF(SUMPRODUCT(--(_xlfn.UNICODE(MID(A73,ROW(INDIRECT("1:"&amp;LEN(A73))),1))&gt;255))&gt;0,"全角文字使用不可",""))</f>
        <v>-</v>
      </c>
      <c r="E73" s="403" t="str" cm="1">
        <f t="array" aca="1" ref="E73" ca="1">IF(B73="","-",IF(SUMPRODUCT(--(_xlfn.UNICODE(MID(B73,ROW(INDIRECT("1:"&amp;LEN(B73))),1))&gt;255))&gt;0,"全角文字使用不可",""))</f>
        <v>-</v>
      </c>
    </row>
    <row r="74" spans="4:5" ht="15" customHeight="1">
      <c r="D74" s="403" t="str" cm="1">
        <f t="array" aca="1" ref="D74" ca="1">IF(A74="","-",IF(SUMPRODUCT(--(_xlfn.UNICODE(MID(A74,ROW(INDIRECT("1:"&amp;LEN(A74))),1))&gt;255))&gt;0,"全角文字使用不可",""))</f>
        <v>-</v>
      </c>
      <c r="E74" s="403" t="str" cm="1">
        <f t="array" aca="1" ref="E74" ca="1">IF(B74="","-",IF(SUMPRODUCT(--(_xlfn.UNICODE(MID(B74,ROW(INDIRECT("1:"&amp;LEN(B74))),1))&gt;255))&gt;0,"全角文字使用不可",""))</f>
        <v>-</v>
      </c>
    </row>
    <row r="75" spans="4:5" ht="15" customHeight="1">
      <c r="D75" s="403" t="str" cm="1">
        <f t="array" aca="1" ref="D75" ca="1">IF(A75="","-",IF(SUMPRODUCT(--(_xlfn.UNICODE(MID(A75,ROW(INDIRECT("1:"&amp;LEN(A75))),1))&gt;255))&gt;0,"全角文字使用不可",""))</f>
        <v>-</v>
      </c>
      <c r="E75" s="403" t="str" cm="1">
        <f t="array" aca="1" ref="E75" ca="1">IF(B75="","-",IF(SUMPRODUCT(--(_xlfn.UNICODE(MID(B75,ROW(INDIRECT("1:"&amp;LEN(B75))),1))&gt;255))&gt;0,"全角文字使用不可",""))</f>
        <v>-</v>
      </c>
    </row>
    <row r="76" spans="4:5" ht="15" customHeight="1">
      <c r="D76" s="403" t="str" cm="1">
        <f t="array" aca="1" ref="D76" ca="1">IF(A76="","-",IF(SUMPRODUCT(--(_xlfn.UNICODE(MID(A76,ROW(INDIRECT("1:"&amp;LEN(A76))),1))&gt;255))&gt;0,"全角文字使用不可",""))</f>
        <v>-</v>
      </c>
      <c r="E76" s="403" t="str" cm="1">
        <f t="array" aca="1" ref="E76" ca="1">IF(B76="","-",IF(SUMPRODUCT(--(_xlfn.UNICODE(MID(B76,ROW(INDIRECT("1:"&amp;LEN(B76))),1))&gt;255))&gt;0,"全角文字使用不可",""))</f>
        <v>-</v>
      </c>
    </row>
    <row r="77" spans="4:5" ht="15" customHeight="1">
      <c r="D77" s="403" t="str" cm="1">
        <f t="array" aca="1" ref="D77" ca="1">IF(A77="","-",IF(SUMPRODUCT(--(_xlfn.UNICODE(MID(A77,ROW(INDIRECT("1:"&amp;LEN(A77))),1))&gt;255))&gt;0,"全角文字使用不可",""))</f>
        <v>-</v>
      </c>
      <c r="E77" s="403" t="str" cm="1">
        <f t="array" aca="1" ref="E77" ca="1">IF(B77="","-",IF(SUMPRODUCT(--(_xlfn.UNICODE(MID(B77,ROW(INDIRECT("1:"&amp;LEN(B77))),1))&gt;255))&gt;0,"全角文字使用不可",""))</f>
        <v>-</v>
      </c>
    </row>
    <row r="78" spans="4:5" ht="15" customHeight="1">
      <c r="D78" s="403" t="str" cm="1">
        <f t="array" aca="1" ref="D78" ca="1">IF(A78="","-",IF(SUMPRODUCT(--(_xlfn.UNICODE(MID(A78,ROW(INDIRECT("1:"&amp;LEN(A78))),1))&gt;255))&gt;0,"全角文字使用不可",""))</f>
        <v>-</v>
      </c>
      <c r="E78" s="403" t="str" cm="1">
        <f t="array" aca="1" ref="E78" ca="1">IF(B78="","-",IF(SUMPRODUCT(--(_xlfn.UNICODE(MID(B78,ROW(INDIRECT("1:"&amp;LEN(B78))),1))&gt;255))&gt;0,"全角文字使用不可",""))</f>
        <v>-</v>
      </c>
    </row>
    <row r="79" spans="4:5" ht="15" customHeight="1">
      <c r="D79" s="403" t="str" cm="1">
        <f t="array" aca="1" ref="D79" ca="1">IF(A79="","-",IF(SUMPRODUCT(--(_xlfn.UNICODE(MID(A79,ROW(INDIRECT("1:"&amp;LEN(A79))),1))&gt;255))&gt;0,"全角文字使用不可",""))</f>
        <v>-</v>
      </c>
      <c r="E79" s="403" t="str" cm="1">
        <f t="array" aca="1" ref="E79" ca="1">IF(B79="","-",IF(SUMPRODUCT(--(_xlfn.UNICODE(MID(B79,ROW(INDIRECT("1:"&amp;LEN(B79))),1))&gt;255))&gt;0,"全角文字使用不可",""))</f>
        <v>-</v>
      </c>
    </row>
    <row r="80" spans="4:5" ht="15" customHeight="1">
      <c r="D80" s="403" t="str" cm="1">
        <f t="array" aca="1" ref="D80" ca="1">IF(A80="","-",IF(SUMPRODUCT(--(_xlfn.UNICODE(MID(A80,ROW(INDIRECT("1:"&amp;LEN(A80))),1))&gt;255))&gt;0,"全角文字使用不可",""))</f>
        <v>-</v>
      </c>
      <c r="E80" s="403" t="str" cm="1">
        <f t="array" aca="1" ref="E80" ca="1">IF(B80="","-",IF(SUMPRODUCT(--(_xlfn.UNICODE(MID(B80,ROW(INDIRECT("1:"&amp;LEN(B80))),1))&gt;255))&gt;0,"全角文字使用不可",""))</f>
        <v>-</v>
      </c>
    </row>
    <row r="81" spans="4:5" ht="15" customHeight="1">
      <c r="D81" s="403" t="str" cm="1">
        <f t="array" aca="1" ref="D81" ca="1">IF(A81="","-",IF(SUMPRODUCT(--(_xlfn.UNICODE(MID(A81,ROW(INDIRECT("1:"&amp;LEN(A81))),1))&gt;255))&gt;0,"全角文字使用不可",""))</f>
        <v>-</v>
      </c>
      <c r="E81" s="403" t="str" cm="1">
        <f t="array" aca="1" ref="E81" ca="1">IF(B81="","-",IF(SUMPRODUCT(--(_xlfn.UNICODE(MID(B81,ROW(INDIRECT("1:"&amp;LEN(B81))),1))&gt;255))&gt;0,"全角文字使用不可",""))</f>
        <v>-</v>
      </c>
    </row>
    <row r="82" spans="4:5" ht="15" customHeight="1">
      <c r="D82" s="403" t="str" cm="1">
        <f t="array" aca="1" ref="D82" ca="1">IF(A82="","-",IF(SUMPRODUCT(--(_xlfn.UNICODE(MID(A82,ROW(INDIRECT("1:"&amp;LEN(A82))),1))&gt;255))&gt;0,"全角文字使用不可",""))</f>
        <v>-</v>
      </c>
      <c r="E82" s="403" t="str" cm="1">
        <f t="array" aca="1" ref="E82" ca="1">IF(B82="","-",IF(SUMPRODUCT(--(_xlfn.UNICODE(MID(B82,ROW(INDIRECT("1:"&amp;LEN(B82))),1))&gt;255))&gt;0,"全角文字使用不可",""))</f>
        <v>-</v>
      </c>
    </row>
    <row r="83" spans="4:5" ht="15" customHeight="1">
      <c r="D83" s="403" t="str" cm="1">
        <f t="array" aca="1" ref="D83" ca="1">IF(A83="","-",IF(SUMPRODUCT(--(_xlfn.UNICODE(MID(A83,ROW(INDIRECT("1:"&amp;LEN(A83))),1))&gt;255))&gt;0,"全角文字使用不可",""))</f>
        <v>-</v>
      </c>
      <c r="E83" s="403" t="str" cm="1">
        <f t="array" aca="1" ref="E83" ca="1">IF(B83="","-",IF(SUMPRODUCT(--(_xlfn.UNICODE(MID(B83,ROW(INDIRECT("1:"&amp;LEN(B83))),1))&gt;255))&gt;0,"全角文字使用不可",""))</f>
        <v>-</v>
      </c>
    </row>
    <row r="84" spans="4:5" ht="15" customHeight="1">
      <c r="D84" s="403" t="str" cm="1">
        <f t="array" aca="1" ref="D84" ca="1">IF(A84="","-",IF(SUMPRODUCT(--(_xlfn.UNICODE(MID(A84,ROW(INDIRECT("1:"&amp;LEN(A84))),1))&gt;255))&gt;0,"全角文字使用不可",""))</f>
        <v>-</v>
      </c>
      <c r="E84" s="403" t="str" cm="1">
        <f t="array" aca="1" ref="E84" ca="1">IF(B84="","-",IF(SUMPRODUCT(--(_xlfn.UNICODE(MID(B84,ROW(INDIRECT("1:"&amp;LEN(B84))),1))&gt;255))&gt;0,"全角文字使用不可",""))</f>
        <v>-</v>
      </c>
    </row>
    <row r="85" spans="4:5" ht="15" customHeight="1">
      <c r="D85" s="403" t="str" cm="1">
        <f t="array" aca="1" ref="D85" ca="1">IF(A85="","-",IF(SUMPRODUCT(--(_xlfn.UNICODE(MID(A85,ROW(INDIRECT("1:"&amp;LEN(A85))),1))&gt;255))&gt;0,"全角文字使用不可",""))</f>
        <v>-</v>
      </c>
      <c r="E85" s="403" t="str" cm="1">
        <f t="array" aca="1" ref="E85" ca="1">IF(B85="","-",IF(SUMPRODUCT(--(_xlfn.UNICODE(MID(B85,ROW(INDIRECT("1:"&amp;LEN(B85))),1))&gt;255))&gt;0,"全角文字使用不可",""))</f>
        <v>-</v>
      </c>
    </row>
    <row r="86" spans="4:5" ht="15" customHeight="1">
      <c r="D86" s="403" t="str" cm="1">
        <f t="array" aca="1" ref="D86" ca="1">IF(A86="","-",IF(SUMPRODUCT(--(_xlfn.UNICODE(MID(A86,ROW(INDIRECT("1:"&amp;LEN(A86))),1))&gt;255))&gt;0,"全角文字使用不可",""))</f>
        <v>-</v>
      </c>
      <c r="E86" s="403" t="str" cm="1">
        <f t="array" aca="1" ref="E86" ca="1">IF(B86="","-",IF(SUMPRODUCT(--(_xlfn.UNICODE(MID(B86,ROW(INDIRECT("1:"&amp;LEN(B86))),1))&gt;255))&gt;0,"全角文字使用不可",""))</f>
        <v>-</v>
      </c>
    </row>
    <row r="87" spans="4:5" ht="15" customHeight="1">
      <c r="D87" s="403" t="str" cm="1">
        <f t="array" aca="1" ref="D87" ca="1">IF(A87="","-",IF(SUMPRODUCT(--(_xlfn.UNICODE(MID(A87,ROW(INDIRECT("1:"&amp;LEN(A87))),1))&gt;255))&gt;0,"全角文字使用不可",""))</f>
        <v>-</v>
      </c>
      <c r="E87" s="403" t="str" cm="1">
        <f t="array" aca="1" ref="E87" ca="1">IF(B87="","-",IF(SUMPRODUCT(--(_xlfn.UNICODE(MID(B87,ROW(INDIRECT("1:"&amp;LEN(B87))),1))&gt;255))&gt;0,"全角文字使用不可",""))</f>
        <v>-</v>
      </c>
    </row>
    <row r="88" spans="4:5" ht="15" customHeight="1">
      <c r="D88" s="403" t="str" cm="1">
        <f t="array" aca="1" ref="D88" ca="1">IF(A88="","-",IF(SUMPRODUCT(--(_xlfn.UNICODE(MID(A88,ROW(INDIRECT("1:"&amp;LEN(A88))),1))&gt;255))&gt;0,"全角文字使用不可",""))</f>
        <v>-</v>
      </c>
      <c r="E88" s="403" t="str" cm="1">
        <f t="array" aca="1" ref="E88" ca="1">IF(B88="","-",IF(SUMPRODUCT(--(_xlfn.UNICODE(MID(B88,ROW(INDIRECT("1:"&amp;LEN(B88))),1))&gt;255))&gt;0,"全角文字使用不可",""))</f>
        <v>-</v>
      </c>
    </row>
    <row r="89" spans="4:5" ht="15" customHeight="1">
      <c r="D89" s="403" t="str" cm="1">
        <f t="array" aca="1" ref="D89" ca="1">IF(A89="","-",IF(SUMPRODUCT(--(_xlfn.UNICODE(MID(A89,ROW(INDIRECT("1:"&amp;LEN(A89))),1))&gt;255))&gt;0,"全角文字使用不可",""))</f>
        <v>-</v>
      </c>
      <c r="E89" s="403" t="str" cm="1">
        <f t="array" aca="1" ref="E89" ca="1">IF(B89="","-",IF(SUMPRODUCT(--(_xlfn.UNICODE(MID(B89,ROW(INDIRECT("1:"&amp;LEN(B89))),1))&gt;255))&gt;0,"全角文字使用不可",""))</f>
        <v>-</v>
      </c>
    </row>
    <row r="90" spans="4:5" ht="15" customHeight="1">
      <c r="D90" s="403" t="str" cm="1">
        <f t="array" aca="1" ref="D90" ca="1">IF(A90="","-",IF(SUMPRODUCT(--(_xlfn.UNICODE(MID(A90,ROW(INDIRECT("1:"&amp;LEN(A90))),1))&gt;255))&gt;0,"全角文字使用不可",""))</f>
        <v>-</v>
      </c>
      <c r="E90" s="403" t="str" cm="1">
        <f t="array" aca="1" ref="E90" ca="1">IF(B90="","-",IF(SUMPRODUCT(--(_xlfn.UNICODE(MID(B90,ROW(INDIRECT("1:"&amp;LEN(B90))),1))&gt;255))&gt;0,"全角文字使用不可",""))</f>
        <v>-</v>
      </c>
    </row>
    <row r="91" spans="4:5" ht="15" customHeight="1">
      <c r="D91" s="403" t="str" cm="1">
        <f t="array" aca="1" ref="D91" ca="1">IF(A91="","-",IF(SUMPRODUCT(--(_xlfn.UNICODE(MID(A91,ROW(INDIRECT("1:"&amp;LEN(A91))),1))&gt;255))&gt;0,"全角文字使用不可",""))</f>
        <v>-</v>
      </c>
      <c r="E91" s="403" t="str" cm="1">
        <f t="array" aca="1" ref="E91" ca="1">IF(B91="","-",IF(SUMPRODUCT(--(_xlfn.UNICODE(MID(B91,ROW(INDIRECT("1:"&amp;LEN(B91))),1))&gt;255))&gt;0,"全角文字使用不可",""))</f>
        <v>-</v>
      </c>
    </row>
    <row r="92" spans="4:5" ht="15" customHeight="1">
      <c r="D92" s="403" t="str" cm="1">
        <f t="array" aca="1" ref="D92" ca="1">IF(A92="","-",IF(SUMPRODUCT(--(_xlfn.UNICODE(MID(A92,ROW(INDIRECT("1:"&amp;LEN(A92))),1))&gt;255))&gt;0,"全角文字使用不可",""))</f>
        <v>-</v>
      </c>
      <c r="E92" s="403" t="str" cm="1">
        <f t="array" aca="1" ref="E92" ca="1">IF(B92="","-",IF(SUMPRODUCT(--(_xlfn.UNICODE(MID(B92,ROW(INDIRECT("1:"&amp;LEN(B92))),1))&gt;255))&gt;0,"全角文字使用不可",""))</f>
        <v>-</v>
      </c>
    </row>
    <row r="93" spans="4:5" ht="15" customHeight="1">
      <c r="D93" s="403" t="str" cm="1">
        <f t="array" aca="1" ref="D93" ca="1">IF(A93="","-",IF(SUMPRODUCT(--(_xlfn.UNICODE(MID(A93,ROW(INDIRECT("1:"&amp;LEN(A93))),1))&gt;255))&gt;0,"全角文字使用不可",""))</f>
        <v>-</v>
      </c>
      <c r="E93" s="403" t="str" cm="1">
        <f t="array" aca="1" ref="E93" ca="1">IF(B93="","-",IF(SUMPRODUCT(--(_xlfn.UNICODE(MID(B93,ROW(INDIRECT("1:"&amp;LEN(B93))),1))&gt;255))&gt;0,"全角文字使用不可",""))</f>
        <v>-</v>
      </c>
    </row>
    <row r="94" spans="4:5" ht="15" customHeight="1">
      <c r="D94" s="403" t="str" cm="1">
        <f t="array" aca="1" ref="D94" ca="1">IF(A94="","-",IF(SUMPRODUCT(--(_xlfn.UNICODE(MID(A94,ROW(INDIRECT("1:"&amp;LEN(A94))),1))&gt;255))&gt;0,"全角文字使用不可",""))</f>
        <v>-</v>
      </c>
      <c r="E94" s="403" t="str" cm="1">
        <f t="array" aca="1" ref="E94" ca="1">IF(B94="","-",IF(SUMPRODUCT(--(_xlfn.UNICODE(MID(B94,ROW(INDIRECT("1:"&amp;LEN(B94))),1))&gt;255))&gt;0,"全角文字使用不可",""))</f>
        <v>-</v>
      </c>
    </row>
    <row r="95" spans="4:5" ht="15" customHeight="1">
      <c r="D95" s="403" t="str" cm="1">
        <f t="array" aca="1" ref="D95" ca="1">IF(A95="","-",IF(SUMPRODUCT(--(_xlfn.UNICODE(MID(A95,ROW(INDIRECT("1:"&amp;LEN(A95))),1))&gt;255))&gt;0,"全角文字使用不可",""))</f>
        <v>-</v>
      </c>
      <c r="E95" s="403" t="str" cm="1">
        <f t="array" aca="1" ref="E95" ca="1">IF(B95="","-",IF(SUMPRODUCT(--(_xlfn.UNICODE(MID(B95,ROW(INDIRECT("1:"&amp;LEN(B95))),1))&gt;255))&gt;0,"全角文字使用不可",""))</f>
        <v>-</v>
      </c>
    </row>
    <row r="96" spans="4:5" ht="15" customHeight="1">
      <c r="D96" s="403" t="str" cm="1">
        <f t="array" aca="1" ref="D96" ca="1">IF(A96="","-",IF(SUMPRODUCT(--(_xlfn.UNICODE(MID(A96,ROW(INDIRECT("1:"&amp;LEN(A96))),1))&gt;255))&gt;0,"全角文字使用不可",""))</f>
        <v>-</v>
      </c>
      <c r="E96" s="403" t="str" cm="1">
        <f t="array" aca="1" ref="E96" ca="1">IF(B96="","-",IF(SUMPRODUCT(--(_xlfn.UNICODE(MID(B96,ROW(INDIRECT("1:"&amp;LEN(B96))),1))&gt;255))&gt;0,"全角文字使用不可",""))</f>
        <v>-</v>
      </c>
    </row>
    <row r="97" spans="4:5" ht="15" customHeight="1">
      <c r="D97" s="403" t="str" cm="1">
        <f t="array" aca="1" ref="D97" ca="1">IF(A97="","-",IF(SUMPRODUCT(--(_xlfn.UNICODE(MID(A97,ROW(INDIRECT("1:"&amp;LEN(A97))),1))&gt;255))&gt;0,"全角文字使用不可",""))</f>
        <v>-</v>
      </c>
      <c r="E97" s="403" t="str" cm="1">
        <f t="array" aca="1" ref="E97" ca="1">IF(B97="","-",IF(SUMPRODUCT(--(_xlfn.UNICODE(MID(B97,ROW(INDIRECT("1:"&amp;LEN(B97))),1))&gt;255))&gt;0,"全角文字使用不可",""))</f>
        <v>-</v>
      </c>
    </row>
    <row r="98" spans="4:5" ht="15" customHeight="1">
      <c r="D98" s="403" t="str" cm="1">
        <f t="array" aca="1" ref="D98" ca="1">IF(A98="","-",IF(SUMPRODUCT(--(_xlfn.UNICODE(MID(A98,ROW(INDIRECT("1:"&amp;LEN(A98))),1))&gt;255))&gt;0,"全角文字使用不可",""))</f>
        <v>-</v>
      </c>
      <c r="E98" s="403" t="str" cm="1">
        <f t="array" aca="1" ref="E98" ca="1">IF(B98="","-",IF(SUMPRODUCT(--(_xlfn.UNICODE(MID(B98,ROW(INDIRECT("1:"&amp;LEN(B98))),1))&gt;255))&gt;0,"全角文字使用不可",""))</f>
        <v>-</v>
      </c>
    </row>
    <row r="99" spans="4:5" ht="15" customHeight="1">
      <c r="D99" s="403" t="str" cm="1">
        <f t="array" aca="1" ref="D99" ca="1">IF(A99="","-",IF(SUMPRODUCT(--(_xlfn.UNICODE(MID(A99,ROW(INDIRECT("1:"&amp;LEN(A99))),1))&gt;255))&gt;0,"全角文字使用不可",""))</f>
        <v>-</v>
      </c>
      <c r="E99" s="403" t="str" cm="1">
        <f t="array" aca="1" ref="E99" ca="1">IF(B99="","-",IF(SUMPRODUCT(--(_xlfn.UNICODE(MID(B99,ROW(INDIRECT("1:"&amp;LEN(B99))),1))&gt;255))&gt;0,"全角文字使用不可",""))</f>
        <v>-</v>
      </c>
    </row>
    <row r="100" spans="4:5" ht="15" customHeight="1">
      <c r="D100" s="403" t="str" cm="1">
        <f t="array" aca="1" ref="D100" ca="1">IF(A100="","-",IF(SUMPRODUCT(--(_xlfn.UNICODE(MID(A100,ROW(INDIRECT("1:"&amp;LEN(A100))),1))&gt;255))&gt;0,"全角文字使用不可",""))</f>
        <v>-</v>
      </c>
      <c r="E100" s="403" t="str" cm="1">
        <f t="array" aca="1" ref="E100" ca="1">IF(B100="","-",IF(SUMPRODUCT(--(_xlfn.UNICODE(MID(B100,ROW(INDIRECT("1:"&amp;LEN(B100))),1))&gt;255))&gt;0,"全角文字使用不可",""))</f>
        <v>-</v>
      </c>
    </row>
    <row r="101" spans="4:5" ht="15" customHeight="1">
      <c r="D101" s="403" t="str" cm="1">
        <f t="array" aca="1" ref="D101" ca="1">IF(A101="","-",IF(SUMPRODUCT(--(_xlfn.UNICODE(MID(A101,ROW(INDIRECT("1:"&amp;LEN(A101))),1))&gt;255))&gt;0,"全角文字使用不可",""))</f>
        <v>-</v>
      </c>
      <c r="E101" s="403" t="str" cm="1">
        <f t="array" aca="1" ref="E101" ca="1">IF(B101="","-",IF(SUMPRODUCT(--(_xlfn.UNICODE(MID(B101,ROW(INDIRECT("1:"&amp;LEN(B101))),1))&gt;255))&gt;0,"全角文字使用不可",""))</f>
        <v>-</v>
      </c>
    </row>
    <row r="102" spans="4:5" ht="15" customHeight="1">
      <c r="D102" s="403" t="str" cm="1">
        <f t="array" aca="1" ref="D102" ca="1">IF(A102="","-",IF(SUMPRODUCT(--(_xlfn.UNICODE(MID(A102,ROW(INDIRECT("1:"&amp;LEN(A102))),1))&gt;255))&gt;0,"全角文字使用不可",""))</f>
        <v>-</v>
      </c>
      <c r="E102" s="403" t="str" cm="1">
        <f t="array" aca="1" ref="E102" ca="1">IF(B102="","-",IF(SUMPRODUCT(--(_xlfn.UNICODE(MID(B102,ROW(INDIRECT("1:"&amp;LEN(B102))),1))&gt;255))&gt;0,"全角文字使用不可",""))</f>
        <v>-</v>
      </c>
    </row>
    <row r="103" spans="4:5" ht="15" customHeight="1">
      <c r="D103" s="403" t="str" cm="1">
        <f t="array" aca="1" ref="D103" ca="1">IF(A103="","-",IF(SUMPRODUCT(--(_xlfn.UNICODE(MID(A103,ROW(INDIRECT("1:"&amp;LEN(A103))),1))&gt;255))&gt;0,"全角文字使用不可",""))</f>
        <v>-</v>
      </c>
      <c r="E103" s="403" t="str" cm="1">
        <f t="array" aca="1" ref="E103" ca="1">IF(B103="","-",IF(SUMPRODUCT(--(_xlfn.UNICODE(MID(B103,ROW(INDIRECT("1:"&amp;LEN(B103))),1))&gt;255))&gt;0,"全角文字使用不可",""))</f>
        <v>-</v>
      </c>
    </row>
    <row r="104" spans="4:5" ht="15" customHeight="1">
      <c r="D104" s="403" t="str" cm="1">
        <f t="array" aca="1" ref="D104" ca="1">IF(A104="","-",IF(SUMPRODUCT(--(_xlfn.UNICODE(MID(A104,ROW(INDIRECT("1:"&amp;LEN(A104))),1))&gt;255))&gt;0,"全角文字使用不可",""))</f>
        <v>-</v>
      </c>
      <c r="E104" s="403" t="str" cm="1">
        <f t="array" aca="1" ref="E104" ca="1">IF(B104="","-",IF(SUMPRODUCT(--(_xlfn.UNICODE(MID(B104,ROW(INDIRECT("1:"&amp;LEN(B104))),1))&gt;255))&gt;0,"全角文字使用不可",""))</f>
        <v>-</v>
      </c>
    </row>
    <row r="105" spans="4:5" ht="15" customHeight="1">
      <c r="D105" s="403" t="str" cm="1">
        <f t="array" aca="1" ref="D105" ca="1">IF(A105="","-",IF(SUMPRODUCT(--(_xlfn.UNICODE(MID(A105,ROW(INDIRECT("1:"&amp;LEN(A105))),1))&gt;255))&gt;0,"全角文字使用不可",""))</f>
        <v>-</v>
      </c>
      <c r="E105" s="403" t="str" cm="1">
        <f t="array" aca="1" ref="E105" ca="1">IF(B105="","-",IF(SUMPRODUCT(--(_xlfn.UNICODE(MID(B105,ROW(INDIRECT("1:"&amp;LEN(B105))),1))&gt;255))&gt;0,"全角文字使用不可",""))</f>
        <v>-</v>
      </c>
    </row>
    <row r="106" spans="4:5" ht="15" customHeight="1">
      <c r="D106" s="403" t="str" cm="1">
        <f t="array" aca="1" ref="D106" ca="1">IF(A106="","-",IF(SUMPRODUCT(--(_xlfn.UNICODE(MID(A106,ROW(INDIRECT("1:"&amp;LEN(A106))),1))&gt;255))&gt;0,"全角文字使用不可",""))</f>
        <v>-</v>
      </c>
      <c r="E106" s="403" t="str" cm="1">
        <f t="array" aca="1" ref="E106" ca="1">IF(B106="","-",IF(SUMPRODUCT(--(_xlfn.UNICODE(MID(B106,ROW(INDIRECT("1:"&amp;LEN(B106))),1))&gt;255))&gt;0,"全角文字使用不可",""))</f>
        <v>-</v>
      </c>
    </row>
    <row r="107" spans="4:5" ht="15" customHeight="1">
      <c r="D107" s="403" t="str" cm="1">
        <f t="array" aca="1" ref="D107" ca="1">IF(A107="","-",IF(SUMPRODUCT(--(_xlfn.UNICODE(MID(A107,ROW(INDIRECT("1:"&amp;LEN(A107))),1))&gt;255))&gt;0,"全角文字使用不可",""))</f>
        <v>-</v>
      </c>
      <c r="E107" s="403" t="str" cm="1">
        <f t="array" aca="1" ref="E107" ca="1">IF(B107="","-",IF(SUMPRODUCT(--(_xlfn.UNICODE(MID(B107,ROW(INDIRECT("1:"&amp;LEN(B107))),1))&gt;255))&gt;0,"全角文字使用不可",""))</f>
        <v>-</v>
      </c>
    </row>
    <row r="108" spans="4:5" ht="15" customHeight="1">
      <c r="D108" s="403" t="str" cm="1">
        <f t="array" aca="1" ref="D108" ca="1">IF(A108="","-",IF(SUMPRODUCT(--(_xlfn.UNICODE(MID(A108,ROW(INDIRECT("1:"&amp;LEN(A108))),1))&gt;255))&gt;0,"全角文字使用不可",""))</f>
        <v>-</v>
      </c>
      <c r="E108" s="403" t="str" cm="1">
        <f t="array" aca="1" ref="E108" ca="1">IF(B108="","-",IF(SUMPRODUCT(--(_xlfn.UNICODE(MID(B108,ROW(INDIRECT("1:"&amp;LEN(B108))),1))&gt;255))&gt;0,"全角文字使用不可",""))</f>
        <v>-</v>
      </c>
    </row>
    <row r="109" spans="4:5" ht="15" customHeight="1">
      <c r="D109" s="403" t="str" cm="1">
        <f t="array" aca="1" ref="D109" ca="1">IF(A109="","-",IF(SUMPRODUCT(--(_xlfn.UNICODE(MID(A109,ROW(INDIRECT("1:"&amp;LEN(A109))),1))&gt;255))&gt;0,"全角文字使用不可",""))</f>
        <v>-</v>
      </c>
      <c r="E109" s="403" t="str" cm="1">
        <f t="array" aca="1" ref="E109" ca="1">IF(B109="","-",IF(SUMPRODUCT(--(_xlfn.UNICODE(MID(B109,ROW(INDIRECT("1:"&amp;LEN(B109))),1))&gt;255))&gt;0,"全角文字使用不可",""))</f>
        <v>-</v>
      </c>
    </row>
    <row r="110" spans="4:5" ht="15" customHeight="1">
      <c r="D110" s="403" t="str" cm="1">
        <f t="array" aca="1" ref="D110" ca="1">IF(A110="","-",IF(SUMPRODUCT(--(_xlfn.UNICODE(MID(A110,ROW(INDIRECT("1:"&amp;LEN(A110))),1))&gt;255))&gt;0,"全角文字使用不可",""))</f>
        <v>-</v>
      </c>
      <c r="E110" s="403" t="str" cm="1">
        <f t="array" aca="1" ref="E110" ca="1">IF(B110="","-",IF(SUMPRODUCT(--(_xlfn.UNICODE(MID(B110,ROW(INDIRECT("1:"&amp;LEN(B110))),1))&gt;255))&gt;0,"全角文字使用不可",""))</f>
        <v>-</v>
      </c>
    </row>
    <row r="111" spans="4:5" ht="15" customHeight="1">
      <c r="D111" s="403" t="str" cm="1">
        <f t="array" aca="1" ref="D111" ca="1">IF(A111="","-",IF(SUMPRODUCT(--(_xlfn.UNICODE(MID(A111,ROW(INDIRECT("1:"&amp;LEN(A111))),1))&gt;255))&gt;0,"全角文字使用不可",""))</f>
        <v>-</v>
      </c>
      <c r="E111" s="403" t="str" cm="1">
        <f t="array" aca="1" ref="E111" ca="1">IF(B111="","-",IF(SUMPRODUCT(--(_xlfn.UNICODE(MID(B111,ROW(INDIRECT("1:"&amp;LEN(B111))),1))&gt;255))&gt;0,"全角文字使用不可",""))</f>
        <v>-</v>
      </c>
    </row>
    <row r="112" spans="4:5" ht="15" customHeight="1">
      <c r="D112" s="403" t="str" cm="1">
        <f t="array" aca="1" ref="D112" ca="1">IF(A112="","-",IF(SUMPRODUCT(--(_xlfn.UNICODE(MID(A112,ROW(INDIRECT("1:"&amp;LEN(A112))),1))&gt;255))&gt;0,"全角文字使用不可",""))</f>
        <v>-</v>
      </c>
      <c r="E112" s="403" t="str" cm="1">
        <f t="array" aca="1" ref="E112" ca="1">IF(B112="","-",IF(SUMPRODUCT(--(_xlfn.UNICODE(MID(B112,ROW(INDIRECT("1:"&amp;LEN(B112))),1))&gt;255))&gt;0,"全角文字使用不可",""))</f>
        <v>-</v>
      </c>
    </row>
    <row r="113" spans="4:5" ht="15" customHeight="1">
      <c r="D113" s="403" t="str" cm="1">
        <f t="array" aca="1" ref="D113" ca="1">IF(A113="","-",IF(SUMPRODUCT(--(_xlfn.UNICODE(MID(A113,ROW(INDIRECT("1:"&amp;LEN(A113))),1))&gt;255))&gt;0,"全角文字使用不可",""))</f>
        <v>-</v>
      </c>
      <c r="E113" s="403" t="str" cm="1">
        <f t="array" aca="1" ref="E113" ca="1">IF(B113="","-",IF(SUMPRODUCT(--(_xlfn.UNICODE(MID(B113,ROW(INDIRECT("1:"&amp;LEN(B113))),1))&gt;255))&gt;0,"全角文字使用不可",""))</f>
        <v>-</v>
      </c>
    </row>
    <row r="114" spans="4:5" ht="15" customHeight="1">
      <c r="D114" s="403" t="str" cm="1">
        <f t="array" aca="1" ref="D114" ca="1">IF(A114="","-",IF(SUMPRODUCT(--(_xlfn.UNICODE(MID(A114,ROW(INDIRECT("1:"&amp;LEN(A114))),1))&gt;255))&gt;0,"全角文字使用不可",""))</f>
        <v>-</v>
      </c>
      <c r="E114" s="403" t="str" cm="1">
        <f t="array" aca="1" ref="E114" ca="1">IF(B114="","-",IF(SUMPRODUCT(--(_xlfn.UNICODE(MID(B114,ROW(INDIRECT("1:"&amp;LEN(B114))),1))&gt;255))&gt;0,"全角文字使用不可",""))</f>
        <v>-</v>
      </c>
    </row>
    <row r="115" spans="4:5" ht="15" customHeight="1">
      <c r="D115" s="403" t="str" cm="1">
        <f t="array" aca="1" ref="D115" ca="1">IF(A115="","-",IF(SUMPRODUCT(--(_xlfn.UNICODE(MID(A115,ROW(INDIRECT("1:"&amp;LEN(A115))),1))&gt;255))&gt;0,"全角文字使用不可",""))</f>
        <v>-</v>
      </c>
      <c r="E115" s="403" t="str" cm="1">
        <f t="array" aca="1" ref="E115" ca="1">IF(B115="","-",IF(SUMPRODUCT(--(_xlfn.UNICODE(MID(B115,ROW(INDIRECT("1:"&amp;LEN(B115))),1))&gt;255))&gt;0,"全角文字使用不可",""))</f>
        <v>-</v>
      </c>
    </row>
    <row r="116" spans="4:5" ht="15" customHeight="1">
      <c r="D116" s="403" t="str" cm="1">
        <f t="array" aca="1" ref="D116" ca="1">IF(A116="","-",IF(SUMPRODUCT(--(_xlfn.UNICODE(MID(A116,ROW(INDIRECT("1:"&amp;LEN(A116))),1))&gt;255))&gt;0,"全角文字使用不可",""))</f>
        <v>-</v>
      </c>
      <c r="E116" s="403" t="str" cm="1">
        <f t="array" aca="1" ref="E116" ca="1">IF(B116="","-",IF(SUMPRODUCT(--(_xlfn.UNICODE(MID(B116,ROW(INDIRECT("1:"&amp;LEN(B116))),1))&gt;255))&gt;0,"全角文字使用不可",""))</f>
        <v>-</v>
      </c>
    </row>
    <row r="117" spans="4:5" ht="15" customHeight="1">
      <c r="D117" s="403" t="str" cm="1">
        <f t="array" aca="1" ref="D117" ca="1">IF(A117="","-",IF(SUMPRODUCT(--(_xlfn.UNICODE(MID(A117,ROW(INDIRECT("1:"&amp;LEN(A117))),1))&gt;255))&gt;0,"全角文字使用不可",""))</f>
        <v>-</v>
      </c>
      <c r="E117" s="403" t="str" cm="1">
        <f t="array" aca="1" ref="E117" ca="1">IF(B117="","-",IF(SUMPRODUCT(--(_xlfn.UNICODE(MID(B117,ROW(INDIRECT("1:"&amp;LEN(B117))),1))&gt;255))&gt;0,"全角文字使用不可",""))</f>
        <v>-</v>
      </c>
    </row>
    <row r="118" spans="4:5" ht="15" customHeight="1">
      <c r="D118" s="403" t="str" cm="1">
        <f t="array" aca="1" ref="D118" ca="1">IF(A118="","-",IF(SUMPRODUCT(--(_xlfn.UNICODE(MID(A118,ROW(INDIRECT("1:"&amp;LEN(A118))),1))&gt;255))&gt;0,"全角文字使用不可",""))</f>
        <v>-</v>
      </c>
      <c r="E118" s="403" t="str" cm="1">
        <f t="array" aca="1" ref="E118" ca="1">IF(B118="","-",IF(SUMPRODUCT(--(_xlfn.UNICODE(MID(B118,ROW(INDIRECT("1:"&amp;LEN(B118))),1))&gt;255))&gt;0,"全角文字使用不可",""))</f>
        <v>-</v>
      </c>
    </row>
    <row r="119" spans="4:5" ht="15" customHeight="1">
      <c r="D119" s="403" t="str" cm="1">
        <f t="array" aca="1" ref="D119" ca="1">IF(A119="","-",IF(SUMPRODUCT(--(_xlfn.UNICODE(MID(A119,ROW(INDIRECT("1:"&amp;LEN(A119))),1))&gt;255))&gt;0,"全角文字使用不可",""))</f>
        <v>-</v>
      </c>
      <c r="E119" s="403" t="str" cm="1">
        <f t="array" aca="1" ref="E119" ca="1">IF(B119="","-",IF(SUMPRODUCT(--(_xlfn.UNICODE(MID(B119,ROW(INDIRECT("1:"&amp;LEN(B119))),1))&gt;255))&gt;0,"全角文字使用不可",""))</f>
        <v>-</v>
      </c>
    </row>
    <row r="120" spans="4:5" ht="15" customHeight="1">
      <c r="D120" s="403" t="str" cm="1">
        <f t="array" aca="1" ref="D120" ca="1">IF(A120="","-",IF(SUMPRODUCT(--(_xlfn.UNICODE(MID(A120,ROW(INDIRECT("1:"&amp;LEN(A120))),1))&gt;255))&gt;0,"全角文字使用不可",""))</f>
        <v>-</v>
      </c>
      <c r="E120" s="403" t="str" cm="1">
        <f t="array" aca="1" ref="E120" ca="1">IF(B120="","-",IF(SUMPRODUCT(--(_xlfn.UNICODE(MID(B120,ROW(INDIRECT("1:"&amp;LEN(B120))),1))&gt;255))&gt;0,"全角文字使用不可",""))</f>
        <v>-</v>
      </c>
    </row>
    <row r="121" spans="4:5" ht="15" customHeight="1">
      <c r="D121" s="403" t="str" cm="1">
        <f t="array" aca="1" ref="D121" ca="1">IF(A121="","-",IF(SUMPRODUCT(--(_xlfn.UNICODE(MID(A121,ROW(INDIRECT("1:"&amp;LEN(A121))),1))&gt;255))&gt;0,"全角文字使用不可",""))</f>
        <v>-</v>
      </c>
      <c r="E121" s="403" t="str" cm="1">
        <f t="array" aca="1" ref="E121" ca="1">IF(B121="","-",IF(SUMPRODUCT(--(_xlfn.UNICODE(MID(B121,ROW(INDIRECT("1:"&amp;LEN(B121))),1))&gt;255))&gt;0,"全角文字使用不可",""))</f>
        <v>-</v>
      </c>
    </row>
    <row r="122" spans="4:5" ht="15" customHeight="1">
      <c r="D122" s="403" t="str" cm="1">
        <f t="array" aca="1" ref="D122" ca="1">IF(A122="","-",IF(SUMPRODUCT(--(_xlfn.UNICODE(MID(A122,ROW(INDIRECT("1:"&amp;LEN(A122))),1))&gt;255))&gt;0,"全角文字使用不可",""))</f>
        <v>-</v>
      </c>
      <c r="E122" s="403" t="str" cm="1">
        <f t="array" aca="1" ref="E122" ca="1">IF(B122="","-",IF(SUMPRODUCT(--(_xlfn.UNICODE(MID(B122,ROW(INDIRECT("1:"&amp;LEN(B122))),1))&gt;255))&gt;0,"全角文字使用不可",""))</f>
        <v>-</v>
      </c>
    </row>
    <row r="123" spans="4:5" ht="15" customHeight="1">
      <c r="D123" s="403" t="str" cm="1">
        <f t="array" aca="1" ref="D123" ca="1">IF(A123="","-",IF(SUMPRODUCT(--(_xlfn.UNICODE(MID(A123,ROW(INDIRECT("1:"&amp;LEN(A123))),1))&gt;255))&gt;0,"全角文字使用不可",""))</f>
        <v>-</v>
      </c>
      <c r="E123" s="403" t="str" cm="1">
        <f t="array" aca="1" ref="E123" ca="1">IF(B123="","-",IF(SUMPRODUCT(--(_xlfn.UNICODE(MID(B123,ROW(INDIRECT("1:"&amp;LEN(B123))),1))&gt;255))&gt;0,"全角文字使用不可",""))</f>
        <v>-</v>
      </c>
    </row>
    <row r="124" spans="4:5" ht="15" customHeight="1">
      <c r="D124" s="403" t="str" cm="1">
        <f t="array" aca="1" ref="D124" ca="1">IF(A124="","-",IF(SUMPRODUCT(--(_xlfn.UNICODE(MID(A124,ROW(INDIRECT("1:"&amp;LEN(A124))),1))&gt;255))&gt;0,"全角文字使用不可",""))</f>
        <v>-</v>
      </c>
      <c r="E124" s="403" t="str" cm="1">
        <f t="array" aca="1" ref="E124" ca="1">IF(B124="","-",IF(SUMPRODUCT(--(_xlfn.UNICODE(MID(B124,ROW(INDIRECT("1:"&amp;LEN(B124))),1))&gt;255))&gt;0,"全角文字使用不可",""))</f>
        <v>-</v>
      </c>
    </row>
    <row r="125" spans="4:5" ht="15" customHeight="1">
      <c r="D125" s="403" t="str" cm="1">
        <f t="array" aca="1" ref="D125" ca="1">IF(A125="","-",IF(SUMPRODUCT(--(_xlfn.UNICODE(MID(A125,ROW(INDIRECT("1:"&amp;LEN(A125))),1))&gt;255))&gt;0,"全角文字使用不可",""))</f>
        <v>-</v>
      </c>
      <c r="E125" s="403" t="str" cm="1">
        <f t="array" aca="1" ref="E125" ca="1">IF(B125="","-",IF(SUMPRODUCT(--(_xlfn.UNICODE(MID(B125,ROW(INDIRECT("1:"&amp;LEN(B125))),1))&gt;255))&gt;0,"全角文字使用不可",""))</f>
        <v>-</v>
      </c>
    </row>
    <row r="126" spans="4:5" ht="15" customHeight="1">
      <c r="D126" s="403" t="str" cm="1">
        <f t="array" aca="1" ref="D126" ca="1">IF(A126="","-",IF(SUMPRODUCT(--(_xlfn.UNICODE(MID(A126,ROW(INDIRECT("1:"&amp;LEN(A126))),1))&gt;255))&gt;0,"全角文字使用不可",""))</f>
        <v>-</v>
      </c>
      <c r="E126" s="403" t="str" cm="1">
        <f t="array" aca="1" ref="E126" ca="1">IF(B126="","-",IF(SUMPRODUCT(--(_xlfn.UNICODE(MID(B126,ROW(INDIRECT("1:"&amp;LEN(B126))),1))&gt;255))&gt;0,"全角文字使用不可",""))</f>
        <v>-</v>
      </c>
    </row>
    <row r="127" spans="4:5" ht="15" customHeight="1">
      <c r="D127" s="403" t="str" cm="1">
        <f t="array" aca="1" ref="D127" ca="1">IF(A127="","-",IF(SUMPRODUCT(--(_xlfn.UNICODE(MID(A127,ROW(INDIRECT("1:"&amp;LEN(A127))),1))&gt;255))&gt;0,"全角文字使用不可",""))</f>
        <v>-</v>
      </c>
      <c r="E127" s="403" t="str" cm="1">
        <f t="array" aca="1" ref="E127" ca="1">IF(B127="","-",IF(SUMPRODUCT(--(_xlfn.UNICODE(MID(B127,ROW(INDIRECT("1:"&amp;LEN(B127))),1))&gt;255))&gt;0,"全角文字使用不可",""))</f>
        <v>-</v>
      </c>
    </row>
    <row r="128" spans="4:5" ht="15" customHeight="1">
      <c r="D128" s="403" t="str" cm="1">
        <f t="array" aca="1" ref="D128" ca="1">IF(A128="","-",IF(SUMPRODUCT(--(_xlfn.UNICODE(MID(A128,ROW(INDIRECT("1:"&amp;LEN(A128))),1))&gt;255))&gt;0,"全角文字使用不可",""))</f>
        <v>-</v>
      </c>
      <c r="E128" s="403" t="str" cm="1">
        <f t="array" aca="1" ref="E128" ca="1">IF(B128="","-",IF(SUMPRODUCT(--(_xlfn.UNICODE(MID(B128,ROW(INDIRECT("1:"&amp;LEN(B128))),1))&gt;255))&gt;0,"全角文字使用不可",""))</f>
        <v>-</v>
      </c>
    </row>
    <row r="129" spans="4:5" ht="15" customHeight="1">
      <c r="D129" s="403" t="str" cm="1">
        <f t="array" aca="1" ref="D129" ca="1">IF(A129="","-",IF(SUMPRODUCT(--(_xlfn.UNICODE(MID(A129,ROW(INDIRECT("1:"&amp;LEN(A129))),1))&gt;255))&gt;0,"全角文字使用不可",""))</f>
        <v>-</v>
      </c>
      <c r="E129" s="403" t="str" cm="1">
        <f t="array" aca="1" ref="E129" ca="1">IF(B129="","-",IF(SUMPRODUCT(--(_xlfn.UNICODE(MID(B129,ROW(INDIRECT("1:"&amp;LEN(B129))),1))&gt;255))&gt;0,"全角文字使用不可",""))</f>
        <v>-</v>
      </c>
    </row>
    <row r="130" spans="4:5" ht="15" customHeight="1">
      <c r="D130" s="403" t="str" cm="1">
        <f t="array" aca="1" ref="D130" ca="1">IF(A130="","-",IF(SUMPRODUCT(--(_xlfn.UNICODE(MID(A130,ROW(INDIRECT("1:"&amp;LEN(A130))),1))&gt;255))&gt;0,"全角文字使用不可",""))</f>
        <v>-</v>
      </c>
      <c r="E130" s="403" t="str" cm="1">
        <f t="array" aca="1" ref="E130" ca="1">IF(B130="","-",IF(SUMPRODUCT(--(_xlfn.UNICODE(MID(B130,ROW(INDIRECT("1:"&amp;LEN(B130))),1))&gt;255))&gt;0,"全角文字使用不可",""))</f>
        <v>-</v>
      </c>
    </row>
    <row r="131" spans="4:5" ht="15" customHeight="1">
      <c r="D131" s="403" t="str" cm="1">
        <f t="array" aca="1" ref="D131" ca="1">IF(A131="","-",IF(SUMPRODUCT(--(_xlfn.UNICODE(MID(A131,ROW(INDIRECT("1:"&amp;LEN(A131))),1))&gt;255))&gt;0,"全角文字使用不可",""))</f>
        <v>-</v>
      </c>
      <c r="E131" s="403" t="str" cm="1">
        <f t="array" aca="1" ref="E131" ca="1">IF(B131="","-",IF(SUMPRODUCT(--(_xlfn.UNICODE(MID(B131,ROW(INDIRECT("1:"&amp;LEN(B131))),1))&gt;255))&gt;0,"全角文字使用不可",""))</f>
        <v>-</v>
      </c>
    </row>
    <row r="132" spans="4:5" ht="15" customHeight="1">
      <c r="D132" s="403" t="str" cm="1">
        <f t="array" aca="1" ref="D132" ca="1">IF(A132="","-",IF(SUMPRODUCT(--(_xlfn.UNICODE(MID(A132,ROW(INDIRECT("1:"&amp;LEN(A132))),1))&gt;255))&gt;0,"全角文字使用不可",""))</f>
        <v>-</v>
      </c>
      <c r="E132" s="403" t="str" cm="1">
        <f t="array" aca="1" ref="E132" ca="1">IF(B132="","-",IF(SUMPRODUCT(--(_xlfn.UNICODE(MID(B132,ROW(INDIRECT("1:"&amp;LEN(B132))),1))&gt;255))&gt;0,"全角文字使用不可",""))</f>
        <v>-</v>
      </c>
    </row>
    <row r="133" spans="4:5" ht="15" customHeight="1">
      <c r="D133" s="403" t="str" cm="1">
        <f t="array" aca="1" ref="D133" ca="1">IF(A133="","-",IF(SUMPRODUCT(--(_xlfn.UNICODE(MID(A133,ROW(INDIRECT("1:"&amp;LEN(A133))),1))&gt;255))&gt;0,"全角文字使用不可",""))</f>
        <v>-</v>
      </c>
      <c r="E133" s="403" t="str" cm="1">
        <f t="array" aca="1" ref="E133" ca="1">IF(B133="","-",IF(SUMPRODUCT(--(_xlfn.UNICODE(MID(B133,ROW(INDIRECT("1:"&amp;LEN(B133))),1))&gt;255))&gt;0,"全角文字使用不可",""))</f>
        <v>-</v>
      </c>
    </row>
    <row r="134" spans="4:5" ht="15" customHeight="1">
      <c r="D134" s="403" t="str" cm="1">
        <f t="array" aca="1" ref="D134" ca="1">IF(A134="","-",IF(SUMPRODUCT(--(_xlfn.UNICODE(MID(A134,ROW(INDIRECT("1:"&amp;LEN(A134))),1))&gt;255))&gt;0,"全角文字使用不可",""))</f>
        <v>-</v>
      </c>
      <c r="E134" s="403" t="str" cm="1">
        <f t="array" aca="1" ref="E134" ca="1">IF(B134="","-",IF(SUMPRODUCT(--(_xlfn.UNICODE(MID(B134,ROW(INDIRECT("1:"&amp;LEN(B134))),1))&gt;255))&gt;0,"全角文字使用不可",""))</f>
        <v>-</v>
      </c>
    </row>
    <row r="135" spans="4:5" ht="15" customHeight="1">
      <c r="D135" s="403" t="str" cm="1">
        <f t="array" aca="1" ref="D135" ca="1">IF(A135="","-",IF(SUMPRODUCT(--(_xlfn.UNICODE(MID(A135,ROW(INDIRECT("1:"&amp;LEN(A135))),1))&gt;255))&gt;0,"全角文字使用不可",""))</f>
        <v>-</v>
      </c>
      <c r="E135" s="403" t="str" cm="1">
        <f t="array" aca="1" ref="E135" ca="1">IF(B135="","-",IF(SUMPRODUCT(--(_xlfn.UNICODE(MID(B135,ROW(INDIRECT("1:"&amp;LEN(B135))),1))&gt;255))&gt;0,"全角文字使用不可",""))</f>
        <v>-</v>
      </c>
    </row>
    <row r="136" spans="4:5" ht="15" customHeight="1">
      <c r="D136" s="403" t="str" cm="1">
        <f t="array" aca="1" ref="D136" ca="1">IF(A136="","-",IF(SUMPRODUCT(--(_xlfn.UNICODE(MID(A136,ROW(INDIRECT("1:"&amp;LEN(A136))),1))&gt;255))&gt;0,"全角文字使用不可",""))</f>
        <v>-</v>
      </c>
      <c r="E136" s="403" t="str" cm="1">
        <f t="array" aca="1" ref="E136" ca="1">IF(B136="","-",IF(SUMPRODUCT(--(_xlfn.UNICODE(MID(B136,ROW(INDIRECT("1:"&amp;LEN(B136))),1))&gt;255))&gt;0,"全角文字使用不可",""))</f>
        <v>-</v>
      </c>
    </row>
    <row r="137" spans="4:5" ht="15" customHeight="1">
      <c r="D137" s="403" t="str" cm="1">
        <f t="array" aca="1" ref="D137" ca="1">IF(A137="","-",IF(SUMPRODUCT(--(_xlfn.UNICODE(MID(A137,ROW(INDIRECT("1:"&amp;LEN(A137))),1))&gt;255))&gt;0,"全角文字使用不可",""))</f>
        <v>-</v>
      </c>
      <c r="E137" s="403" t="str" cm="1">
        <f t="array" aca="1" ref="E137" ca="1">IF(B137="","-",IF(SUMPRODUCT(--(_xlfn.UNICODE(MID(B137,ROW(INDIRECT("1:"&amp;LEN(B137))),1))&gt;255))&gt;0,"全角文字使用不可",""))</f>
        <v>-</v>
      </c>
    </row>
    <row r="138" spans="4:5" ht="15" customHeight="1">
      <c r="D138" s="403" t="str" cm="1">
        <f t="array" aca="1" ref="D138" ca="1">IF(A138="","-",IF(SUMPRODUCT(--(_xlfn.UNICODE(MID(A138,ROW(INDIRECT("1:"&amp;LEN(A138))),1))&gt;255))&gt;0,"全角文字使用不可",""))</f>
        <v>-</v>
      </c>
      <c r="E138" s="403" t="str" cm="1">
        <f t="array" aca="1" ref="E138" ca="1">IF(B138="","-",IF(SUMPRODUCT(--(_xlfn.UNICODE(MID(B138,ROW(INDIRECT("1:"&amp;LEN(B138))),1))&gt;255))&gt;0,"全角文字使用不可",""))</f>
        <v>-</v>
      </c>
    </row>
    <row r="139" spans="4:5" ht="15" customHeight="1">
      <c r="D139" s="403" t="str" cm="1">
        <f t="array" aca="1" ref="D139" ca="1">IF(A139="","-",IF(SUMPRODUCT(--(_xlfn.UNICODE(MID(A139,ROW(INDIRECT("1:"&amp;LEN(A139))),1))&gt;255))&gt;0,"全角文字使用不可",""))</f>
        <v>-</v>
      </c>
      <c r="E139" s="403" t="str" cm="1">
        <f t="array" aca="1" ref="E139" ca="1">IF(B139="","-",IF(SUMPRODUCT(--(_xlfn.UNICODE(MID(B139,ROW(INDIRECT("1:"&amp;LEN(B139))),1))&gt;255))&gt;0,"全角文字使用不可",""))</f>
        <v>-</v>
      </c>
    </row>
    <row r="140" spans="4:5" ht="15" customHeight="1">
      <c r="D140" s="403" t="str" cm="1">
        <f t="array" aca="1" ref="D140" ca="1">IF(A140="","-",IF(SUMPRODUCT(--(_xlfn.UNICODE(MID(A140,ROW(INDIRECT("1:"&amp;LEN(A140))),1))&gt;255))&gt;0,"全角文字使用不可",""))</f>
        <v>-</v>
      </c>
      <c r="E140" s="403" t="str" cm="1">
        <f t="array" aca="1" ref="E140" ca="1">IF(B140="","-",IF(SUMPRODUCT(--(_xlfn.UNICODE(MID(B140,ROW(INDIRECT("1:"&amp;LEN(B140))),1))&gt;255))&gt;0,"全角文字使用不可",""))</f>
        <v>-</v>
      </c>
    </row>
    <row r="141" spans="4:5" ht="15" customHeight="1">
      <c r="D141" s="403" t="str" cm="1">
        <f t="array" aca="1" ref="D141" ca="1">IF(A141="","-",IF(SUMPRODUCT(--(_xlfn.UNICODE(MID(A141,ROW(INDIRECT("1:"&amp;LEN(A141))),1))&gt;255))&gt;0,"全角文字使用不可",""))</f>
        <v>-</v>
      </c>
      <c r="E141" s="403" t="str" cm="1">
        <f t="array" aca="1" ref="E141" ca="1">IF(B141="","-",IF(SUMPRODUCT(--(_xlfn.UNICODE(MID(B141,ROW(INDIRECT("1:"&amp;LEN(B141))),1))&gt;255))&gt;0,"全角文字使用不可",""))</f>
        <v>-</v>
      </c>
    </row>
    <row r="142" spans="4:5" ht="15" customHeight="1">
      <c r="D142" s="403" t="str" cm="1">
        <f t="array" aca="1" ref="D142" ca="1">IF(A142="","-",IF(SUMPRODUCT(--(_xlfn.UNICODE(MID(A142,ROW(INDIRECT("1:"&amp;LEN(A142))),1))&gt;255))&gt;0,"全角文字使用不可",""))</f>
        <v>-</v>
      </c>
      <c r="E142" s="403" t="str" cm="1">
        <f t="array" aca="1" ref="E142" ca="1">IF(B142="","-",IF(SUMPRODUCT(--(_xlfn.UNICODE(MID(B142,ROW(INDIRECT("1:"&amp;LEN(B142))),1))&gt;255))&gt;0,"全角文字使用不可",""))</f>
        <v>-</v>
      </c>
    </row>
    <row r="143" spans="4:5" ht="15" customHeight="1">
      <c r="D143" s="403" t="str" cm="1">
        <f t="array" aca="1" ref="D143" ca="1">IF(A143="","-",IF(SUMPRODUCT(--(_xlfn.UNICODE(MID(A143,ROW(INDIRECT("1:"&amp;LEN(A143))),1))&gt;255))&gt;0,"全角文字使用不可",""))</f>
        <v>-</v>
      </c>
      <c r="E143" s="403" t="str" cm="1">
        <f t="array" aca="1" ref="E143" ca="1">IF(B143="","-",IF(SUMPRODUCT(--(_xlfn.UNICODE(MID(B143,ROW(INDIRECT("1:"&amp;LEN(B143))),1))&gt;255))&gt;0,"全角文字使用不可",""))</f>
        <v>-</v>
      </c>
    </row>
    <row r="144" spans="4:5" ht="15" customHeight="1">
      <c r="D144" s="403" t="str" cm="1">
        <f t="array" aca="1" ref="D144" ca="1">IF(A144="","-",IF(SUMPRODUCT(--(_xlfn.UNICODE(MID(A144,ROW(INDIRECT("1:"&amp;LEN(A144))),1))&gt;255))&gt;0,"全角文字使用不可",""))</f>
        <v>-</v>
      </c>
      <c r="E144" s="403" t="str" cm="1">
        <f t="array" aca="1" ref="E144" ca="1">IF(B144="","-",IF(SUMPRODUCT(--(_xlfn.UNICODE(MID(B144,ROW(INDIRECT("1:"&amp;LEN(B144))),1))&gt;255))&gt;0,"全角文字使用不可",""))</f>
        <v>-</v>
      </c>
    </row>
    <row r="145" spans="4:5" ht="15" customHeight="1">
      <c r="D145" s="403" t="str" cm="1">
        <f t="array" aca="1" ref="D145" ca="1">IF(A145="","-",IF(SUMPRODUCT(--(_xlfn.UNICODE(MID(A145,ROW(INDIRECT("1:"&amp;LEN(A145))),1))&gt;255))&gt;0,"全角文字使用不可",""))</f>
        <v>-</v>
      </c>
      <c r="E145" s="403" t="str" cm="1">
        <f t="array" aca="1" ref="E145" ca="1">IF(B145="","-",IF(SUMPRODUCT(--(_xlfn.UNICODE(MID(B145,ROW(INDIRECT("1:"&amp;LEN(B145))),1))&gt;255))&gt;0,"全角文字使用不可",""))</f>
        <v>-</v>
      </c>
    </row>
    <row r="146" spans="4:5" ht="15" customHeight="1">
      <c r="D146" s="403" t="str" cm="1">
        <f t="array" aca="1" ref="D146" ca="1">IF(A146="","-",IF(SUMPRODUCT(--(_xlfn.UNICODE(MID(A146,ROW(INDIRECT("1:"&amp;LEN(A146))),1))&gt;255))&gt;0,"全角文字使用不可",""))</f>
        <v>-</v>
      </c>
      <c r="E146" s="403" t="str" cm="1">
        <f t="array" aca="1" ref="E146" ca="1">IF(B146="","-",IF(SUMPRODUCT(--(_xlfn.UNICODE(MID(B146,ROW(INDIRECT("1:"&amp;LEN(B146))),1))&gt;255))&gt;0,"全角文字使用不可",""))</f>
        <v>-</v>
      </c>
    </row>
    <row r="147" spans="4:5" ht="15" customHeight="1">
      <c r="D147" s="403" t="str" cm="1">
        <f t="array" aca="1" ref="D147" ca="1">IF(A147="","-",IF(SUMPRODUCT(--(_xlfn.UNICODE(MID(A147,ROW(INDIRECT("1:"&amp;LEN(A147))),1))&gt;255))&gt;0,"全角文字使用不可",""))</f>
        <v>-</v>
      </c>
      <c r="E147" s="403" t="str" cm="1">
        <f t="array" aca="1" ref="E147" ca="1">IF(B147="","-",IF(SUMPRODUCT(--(_xlfn.UNICODE(MID(B147,ROW(INDIRECT("1:"&amp;LEN(B147))),1))&gt;255))&gt;0,"全角文字使用不可",""))</f>
        <v>-</v>
      </c>
    </row>
    <row r="148" spans="4:5" ht="15" customHeight="1">
      <c r="D148" s="403" t="str" cm="1">
        <f t="array" aca="1" ref="D148" ca="1">IF(A148="","-",IF(SUMPRODUCT(--(_xlfn.UNICODE(MID(A148,ROW(INDIRECT("1:"&amp;LEN(A148))),1))&gt;255))&gt;0,"全角文字使用不可",""))</f>
        <v>-</v>
      </c>
      <c r="E148" s="403" t="str" cm="1">
        <f t="array" aca="1" ref="E148" ca="1">IF(B148="","-",IF(SUMPRODUCT(--(_xlfn.UNICODE(MID(B148,ROW(INDIRECT("1:"&amp;LEN(B148))),1))&gt;255))&gt;0,"全角文字使用不可",""))</f>
        <v>-</v>
      </c>
    </row>
    <row r="149" spans="4:5" ht="15" customHeight="1">
      <c r="D149" s="403" t="str" cm="1">
        <f t="array" aca="1" ref="D149" ca="1">IF(A149="","-",IF(SUMPRODUCT(--(_xlfn.UNICODE(MID(A149,ROW(INDIRECT("1:"&amp;LEN(A149))),1))&gt;255))&gt;0,"全角文字使用不可",""))</f>
        <v>-</v>
      </c>
      <c r="E149" s="403" t="str" cm="1">
        <f t="array" aca="1" ref="E149" ca="1">IF(B149="","-",IF(SUMPRODUCT(--(_xlfn.UNICODE(MID(B149,ROW(INDIRECT("1:"&amp;LEN(B149))),1))&gt;255))&gt;0,"全角文字使用不可",""))</f>
        <v>-</v>
      </c>
    </row>
    <row r="150" spans="4:5" ht="15" customHeight="1">
      <c r="D150" s="403" t="str" cm="1">
        <f t="array" aca="1" ref="D150" ca="1">IF(A150="","-",IF(SUMPRODUCT(--(_xlfn.UNICODE(MID(A150,ROW(INDIRECT("1:"&amp;LEN(A150))),1))&gt;255))&gt;0,"全角文字使用不可",""))</f>
        <v>-</v>
      </c>
      <c r="E150" s="403" t="str" cm="1">
        <f t="array" aca="1" ref="E150" ca="1">IF(B150="","-",IF(SUMPRODUCT(--(_xlfn.UNICODE(MID(B150,ROW(INDIRECT("1:"&amp;LEN(B150))),1))&gt;255))&gt;0,"全角文字使用不可",""))</f>
        <v>-</v>
      </c>
    </row>
    <row r="151" spans="4:5" ht="15" customHeight="1">
      <c r="D151" s="403" t="str" cm="1">
        <f t="array" aca="1" ref="D151" ca="1">IF(A151="","-",IF(SUMPRODUCT(--(_xlfn.UNICODE(MID(A151,ROW(INDIRECT("1:"&amp;LEN(A151))),1))&gt;255))&gt;0,"全角文字使用不可",""))</f>
        <v>-</v>
      </c>
      <c r="E151" s="403" t="str" cm="1">
        <f t="array" aca="1" ref="E151" ca="1">IF(B151="","-",IF(SUMPRODUCT(--(_xlfn.UNICODE(MID(B151,ROW(INDIRECT("1:"&amp;LEN(B151))),1))&gt;255))&gt;0,"全角文字使用不可",""))</f>
        <v>-</v>
      </c>
    </row>
    <row r="152" spans="4:5" ht="15" customHeight="1">
      <c r="D152" s="403" t="str" cm="1">
        <f t="array" aca="1" ref="D152" ca="1">IF(A152="","-",IF(SUMPRODUCT(--(_xlfn.UNICODE(MID(A152,ROW(INDIRECT("1:"&amp;LEN(A152))),1))&gt;255))&gt;0,"全角文字使用不可",""))</f>
        <v>-</v>
      </c>
      <c r="E152" s="403" t="str" cm="1">
        <f t="array" aca="1" ref="E152" ca="1">IF(B152="","-",IF(SUMPRODUCT(--(_xlfn.UNICODE(MID(B152,ROW(INDIRECT("1:"&amp;LEN(B152))),1))&gt;255))&gt;0,"全角文字使用不可",""))</f>
        <v>-</v>
      </c>
    </row>
    <row r="153" spans="4:5" ht="15" customHeight="1">
      <c r="D153" s="403" t="str" cm="1">
        <f t="array" aca="1" ref="D153" ca="1">IF(A153="","-",IF(SUMPRODUCT(--(_xlfn.UNICODE(MID(A153,ROW(INDIRECT("1:"&amp;LEN(A153))),1))&gt;255))&gt;0,"全角文字使用不可",""))</f>
        <v>-</v>
      </c>
      <c r="E153" s="403" t="str" cm="1">
        <f t="array" aca="1" ref="E153" ca="1">IF(B153="","-",IF(SUMPRODUCT(--(_xlfn.UNICODE(MID(B153,ROW(INDIRECT("1:"&amp;LEN(B153))),1))&gt;255))&gt;0,"全角文字使用不可",""))</f>
        <v>-</v>
      </c>
    </row>
    <row r="154" spans="4:5" ht="15" customHeight="1">
      <c r="D154" s="403" t="str" cm="1">
        <f t="array" aca="1" ref="D154" ca="1">IF(A154="","-",IF(SUMPRODUCT(--(_xlfn.UNICODE(MID(A154,ROW(INDIRECT("1:"&amp;LEN(A154))),1))&gt;255))&gt;0,"全角文字使用不可",""))</f>
        <v>-</v>
      </c>
      <c r="E154" s="403" t="str" cm="1">
        <f t="array" aca="1" ref="E154" ca="1">IF(B154="","-",IF(SUMPRODUCT(--(_xlfn.UNICODE(MID(B154,ROW(INDIRECT("1:"&amp;LEN(B154))),1))&gt;255))&gt;0,"全角文字使用不可",""))</f>
        <v>-</v>
      </c>
    </row>
    <row r="155" spans="4:5" ht="15" customHeight="1">
      <c r="D155" s="403" t="str" cm="1">
        <f t="array" aca="1" ref="D155" ca="1">IF(A155="","-",IF(SUMPRODUCT(--(_xlfn.UNICODE(MID(A155,ROW(INDIRECT("1:"&amp;LEN(A155))),1))&gt;255))&gt;0,"全角文字使用不可",""))</f>
        <v>-</v>
      </c>
      <c r="E155" s="403" t="str" cm="1">
        <f t="array" aca="1" ref="E155" ca="1">IF(B155="","-",IF(SUMPRODUCT(--(_xlfn.UNICODE(MID(B155,ROW(INDIRECT("1:"&amp;LEN(B155))),1))&gt;255))&gt;0,"全角文字使用不可",""))</f>
        <v>-</v>
      </c>
    </row>
    <row r="156" spans="4:5" ht="15" customHeight="1">
      <c r="D156" s="403" t="str" cm="1">
        <f t="array" aca="1" ref="D156" ca="1">IF(A156="","-",IF(SUMPRODUCT(--(_xlfn.UNICODE(MID(A156,ROW(INDIRECT("1:"&amp;LEN(A156))),1))&gt;255))&gt;0,"全角文字使用不可",""))</f>
        <v>-</v>
      </c>
      <c r="E156" s="403" t="str" cm="1">
        <f t="array" aca="1" ref="E156" ca="1">IF(B156="","-",IF(SUMPRODUCT(--(_xlfn.UNICODE(MID(B156,ROW(INDIRECT("1:"&amp;LEN(B156))),1))&gt;255))&gt;0,"全角文字使用不可",""))</f>
        <v>-</v>
      </c>
    </row>
    <row r="157" spans="4:5" ht="15" customHeight="1">
      <c r="D157" s="403" t="str" cm="1">
        <f t="array" aca="1" ref="D157" ca="1">IF(A157="","-",IF(SUMPRODUCT(--(_xlfn.UNICODE(MID(A157,ROW(INDIRECT("1:"&amp;LEN(A157))),1))&gt;255))&gt;0,"全角文字使用不可",""))</f>
        <v>-</v>
      </c>
      <c r="E157" s="403" t="str" cm="1">
        <f t="array" aca="1" ref="E157" ca="1">IF(B157="","-",IF(SUMPRODUCT(--(_xlfn.UNICODE(MID(B157,ROW(INDIRECT("1:"&amp;LEN(B157))),1))&gt;255))&gt;0,"全角文字使用不可",""))</f>
        <v>-</v>
      </c>
    </row>
    <row r="158" spans="4:5" ht="15" customHeight="1">
      <c r="D158" s="403" t="str" cm="1">
        <f t="array" aca="1" ref="D158" ca="1">IF(A158="","-",IF(SUMPRODUCT(--(_xlfn.UNICODE(MID(A158,ROW(INDIRECT("1:"&amp;LEN(A158))),1))&gt;255))&gt;0,"全角文字使用不可",""))</f>
        <v>-</v>
      </c>
      <c r="E158" s="403" t="str" cm="1">
        <f t="array" aca="1" ref="E158" ca="1">IF(B158="","-",IF(SUMPRODUCT(--(_xlfn.UNICODE(MID(B158,ROW(INDIRECT("1:"&amp;LEN(B158))),1))&gt;255))&gt;0,"全角文字使用不可",""))</f>
        <v>-</v>
      </c>
    </row>
    <row r="159" spans="4:5" ht="15" customHeight="1">
      <c r="D159" s="403" t="str" cm="1">
        <f t="array" aca="1" ref="D159" ca="1">IF(A159="","-",IF(SUMPRODUCT(--(_xlfn.UNICODE(MID(A159,ROW(INDIRECT("1:"&amp;LEN(A159))),1))&gt;255))&gt;0,"全角文字使用不可",""))</f>
        <v>-</v>
      </c>
      <c r="E159" s="403" t="str" cm="1">
        <f t="array" aca="1" ref="E159" ca="1">IF(B159="","-",IF(SUMPRODUCT(--(_xlfn.UNICODE(MID(B159,ROW(INDIRECT("1:"&amp;LEN(B159))),1))&gt;255))&gt;0,"全角文字使用不可",""))</f>
        <v>-</v>
      </c>
    </row>
    <row r="160" spans="4:5" ht="15" customHeight="1">
      <c r="D160" s="403" t="str" cm="1">
        <f t="array" aca="1" ref="D160" ca="1">IF(A160="","-",IF(SUMPRODUCT(--(_xlfn.UNICODE(MID(A160,ROW(INDIRECT("1:"&amp;LEN(A160))),1))&gt;255))&gt;0,"全角文字使用不可",""))</f>
        <v>-</v>
      </c>
      <c r="E160" s="403" t="str" cm="1">
        <f t="array" aca="1" ref="E160" ca="1">IF(B160="","-",IF(SUMPRODUCT(--(_xlfn.UNICODE(MID(B160,ROW(INDIRECT("1:"&amp;LEN(B160))),1))&gt;255))&gt;0,"全角文字使用不可",""))</f>
        <v>-</v>
      </c>
    </row>
    <row r="161" spans="4:5" ht="15" customHeight="1">
      <c r="D161" s="403" t="str" cm="1">
        <f t="array" aca="1" ref="D161" ca="1">IF(A161="","-",IF(SUMPRODUCT(--(_xlfn.UNICODE(MID(A161,ROW(INDIRECT("1:"&amp;LEN(A161))),1))&gt;255))&gt;0,"全角文字使用不可",""))</f>
        <v>-</v>
      </c>
      <c r="E161" s="403" t="str" cm="1">
        <f t="array" aca="1" ref="E161" ca="1">IF(B161="","-",IF(SUMPRODUCT(--(_xlfn.UNICODE(MID(B161,ROW(INDIRECT("1:"&amp;LEN(B161))),1))&gt;255))&gt;0,"全角文字使用不可",""))</f>
        <v>-</v>
      </c>
    </row>
    <row r="162" spans="4:5" ht="15" customHeight="1">
      <c r="D162" s="403" t="str" cm="1">
        <f t="array" aca="1" ref="D162" ca="1">IF(A162="","-",IF(SUMPRODUCT(--(_xlfn.UNICODE(MID(A162,ROW(INDIRECT("1:"&amp;LEN(A162))),1))&gt;255))&gt;0,"全角文字使用不可",""))</f>
        <v>-</v>
      </c>
      <c r="E162" s="403" t="str" cm="1">
        <f t="array" aca="1" ref="E162" ca="1">IF(B162="","-",IF(SUMPRODUCT(--(_xlfn.UNICODE(MID(B162,ROW(INDIRECT("1:"&amp;LEN(B162))),1))&gt;255))&gt;0,"全角文字使用不可",""))</f>
        <v>-</v>
      </c>
    </row>
    <row r="163" spans="4:5" ht="15" customHeight="1">
      <c r="D163" s="403" t="str" cm="1">
        <f t="array" aca="1" ref="D163" ca="1">IF(A163="","-",IF(SUMPRODUCT(--(_xlfn.UNICODE(MID(A163,ROW(INDIRECT("1:"&amp;LEN(A163))),1))&gt;255))&gt;0,"全角文字使用不可",""))</f>
        <v>-</v>
      </c>
      <c r="E163" s="403" t="str" cm="1">
        <f t="array" aca="1" ref="E163" ca="1">IF(B163="","-",IF(SUMPRODUCT(--(_xlfn.UNICODE(MID(B163,ROW(INDIRECT("1:"&amp;LEN(B163))),1))&gt;255))&gt;0,"全角文字使用不可",""))</f>
        <v>-</v>
      </c>
    </row>
    <row r="164" spans="4:5" ht="15" customHeight="1">
      <c r="D164" s="403" t="str" cm="1">
        <f t="array" aca="1" ref="D164" ca="1">IF(A164="","-",IF(SUMPRODUCT(--(_xlfn.UNICODE(MID(A164,ROW(INDIRECT("1:"&amp;LEN(A164))),1))&gt;255))&gt;0,"全角文字使用不可",""))</f>
        <v>-</v>
      </c>
      <c r="E164" s="403" t="str" cm="1">
        <f t="array" aca="1" ref="E164" ca="1">IF(B164="","-",IF(SUMPRODUCT(--(_xlfn.UNICODE(MID(B164,ROW(INDIRECT("1:"&amp;LEN(B164))),1))&gt;255))&gt;0,"全角文字使用不可",""))</f>
        <v>-</v>
      </c>
    </row>
    <row r="165" spans="4:5" ht="15" customHeight="1">
      <c r="D165" s="403" t="str" cm="1">
        <f t="array" aca="1" ref="D165" ca="1">IF(A165="","-",IF(SUMPRODUCT(--(_xlfn.UNICODE(MID(A165,ROW(INDIRECT("1:"&amp;LEN(A165))),1))&gt;255))&gt;0,"全角文字使用不可",""))</f>
        <v>-</v>
      </c>
      <c r="E165" s="403" t="str" cm="1">
        <f t="array" aca="1" ref="E165" ca="1">IF(B165="","-",IF(SUMPRODUCT(--(_xlfn.UNICODE(MID(B165,ROW(INDIRECT("1:"&amp;LEN(B165))),1))&gt;255))&gt;0,"全角文字使用不可",""))</f>
        <v>-</v>
      </c>
    </row>
    <row r="166" spans="4:5" ht="15" customHeight="1">
      <c r="D166" s="403" t="str" cm="1">
        <f t="array" aca="1" ref="D166" ca="1">IF(A166="","-",IF(SUMPRODUCT(--(_xlfn.UNICODE(MID(A166,ROW(INDIRECT("1:"&amp;LEN(A166))),1))&gt;255))&gt;0,"全角文字使用不可",""))</f>
        <v>-</v>
      </c>
      <c r="E166" s="403" t="str" cm="1">
        <f t="array" aca="1" ref="E166" ca="1">IF(B166="","-",IF(SUMPRODUCT(--(_xlfn.UNICODE(MID(B166,ROW(INDIRECT("1:"&amp;LEN(B166))),1))&gt;255))&gt;0,"全角文字使用不可",""))</f>
        <v>-</v>
      </c>
    </row>
    <row r="167" spans="4:5" ht="15" customHeight="1">
      <c r="D167" s="403" t="str" cm="1">
        <f t="array" aca="1" ref="D167" ca="1">IF(A167="","-",IF(SUMPRODUCT(--(_xlfn.UNICODE(MID(A167,ROW(INDIRECT("1:"&amp;LEN(A167))),1))&gt;255))&gt;0,"全角文字使用不可",""))</f>
        <v>-</v>
      </c>
      <c r="E167" s="403" t="str" cm="1">
        <f t="array" aca="1" ref="E167" ca="1">IF(B167="","-",IF(SUMPRODUCT(--(_xlfn.UNICODE(MID(B167,ROW(INDIRECT("1:"&amp;LEN(B167))),1))&gt;255))&gt;0,"全角文字使用不可",""))</f>
        <v>-</v>
      </c>
    </row>
    <row r="168" spans="4:5" ht="15" customHeight="1">
      <c r="D168" s="403" t="str" cm="1">
        <f t="array" aca="1" ref="D168" ca="1">IF(A168="","-",IF(SUMPRODUCT(--(_xlfn.UNICODE(MID(A168,ROW(INDIRECT("1:"&amp;LEN(A168))),1))&gt;255))&gt;0,"全角文字使用不可",""))</f>
        <v>-</v>
      </c>
      <c r="E168" s="403" t="str" cm="1">
        <f t="array" aca="1" ref="E168" ca="1">IF(B168="","-",IF(SUMPRODUCT(--(_xlfn.UNICODE(MID(B168,ROW(INDIRECT("1:"&amp;LEN(B168))),1))&gt;255))&gt;0,"全角文字使用不可",""))</f>
        <v>-</v>
      </c>
    </row>
    <row r="169" spans="4:5" ht="15" customHeight="1">
      <c r="D169" s="403" t="str" cm="1">
        <f t="array" aca="1" ref="D169" ca="1">IF(A169="","-",IF(SUMPRODUCT(--(_xlfn.UNICODE(MID(A169,ROW(INDIRECT("1:"&amp;LEN(A169))),1))&gt;255))&gt;0,"全角文字使用不可",""))</f>
        <v>-</v>
      </c>
      <c r="E169" s="403" t="str" cm="1">
        <f t="array" aca="1" ref="E169" ca="1">IF(B169="","-",IF(SUMPRODUCT(--(_xlfn.UNICODE(MID(B169,ROW(INDIRECT("1:"&amp;LEN(B169))),1))&gt;255))&gt;0,"全角文字使用不可",""))</f>
        <v>-</v>
      </c>
    </row>
    <row r="170" spans="4:5" ht="15" customHeight="1">
      <c r="D170" s="403" t="str" cm="1">
        <f t="array" aca="1" ref="D170" ca="1">IF(A170="","-",IF(SUMPRODUCT(--(_xlfn.UNICODE(MID(A170,ROW(INDIRECT("1:"&amp;LEN(A170))),1))&gt;255))&gt;0,"全角文字使用不可",""))</f>
        <v>-</v>
      </c>
      <c r="E170" s="403" t="str" cm="1">
        <f t="array" aca="1" ref="E170" ca="1">IF(B170="","-",IF(SUMPRODUCT(--(_xlfn.UNICODE(MID(B170,ROW(INDIRECT("1:"&amp;LEN(B170))),1))&gt;255))&gt;0,"全角文字使用不可",""))</f>
        <v>-</v>
      </c>
    </row>
    <row r="171" spans="4:5" ht="15" customHeight="1">
      <c r="D171" s="403" t="str" cm="1">
        <f t="array" aca="1" ref="D171" ca="1">IF(A171="","-",IF(SUMPRODUCT(--(_xlfn.UNICODE(MID(A171,ROW(INDIRECT("1:"&amp;LEN(A171))),1))&gt;255))&gt;0,"全角文字使用不可",""))</f>
        <v>-</v>
      </c>
      <c r="E171" s="403" t="str" cm="1">
        <f t="array" aca="1" ref="E171" ca="1">IF(B171="","-",IF(SUMPRODUCT(--(_xlfn.UNICODE(MID(B171,ROW(INDIRECT("1:"&amp;LEN(B171))),1))&gt;255))&gt;0,"全角文字使用不可",""))</f>
        <v>-</v>
      </c>
    </row>
    <row r="172" spans="4:5" ht="15" customHeight="1">
      <c r="D172" s="403" t="str" cm="1">
        <f t="array" aca="1" ref="D172" ca="1">IF(A172="","-",IF(SUMPRODUCT(--(_xlfn.UNICODE(MID(A172,ROW(INDIRECT("1:"&amp;LEN(A172))),1))&gt;255))&gt;0,"全角文字使用不可",""))</f>
        <v>-</v>
      </c>
      <c r="E172" s="403" t="str" cm="1">
        <f t="array" aca="1" ref="E172" ca="1">IF(B172="","-",IF(SUMPRODUCT(--(_xlfn.UNICODE(MID(B172,ROW(INDIRECT("1:"&amp;LEN(B172))),1))&gt;255))&gt;0,"全角文字使用不可",""))</f>
        <v>-</v>
      </c>
    </row>
    <row r="173" spans="4:5" ht="15" customHeight="1">
      <c r="D173" s="403" t="str" cm="1">
        <f t="array" aca="1" ref="D173" ca="1">IF(A173="","-",IF(SUMPRODUCT(--(_xlfn.UNICODE(MID(A173,ROW(INDIRECT("1:"&amp;LEN(A173))),1))&gt;255))&gt;0,"全角文字使用不可",""))</f>
        <v>-</v>
      </c>
      <c r="E173" s="403" t="str" cm="1">
        <f t="array" aca="1" ref="E173" ca="1">IF(B173="","-",IF(SUMPRODUCT(--(_xlfn.UNICODE(MID(B173,ROW(INDIRECT("1:"&amp;LEN(B173))),1))&gt;255))&gt;0,"全角文字使用不可",""))</f>
        <v>-</v>
      </c>
    </row>
    <row r="174" spans="4:5" ht="15" customHeight="1">
      <c r="D174" s="403" t="str" cm="1">
        <f t="array" aca="1" ref="D174" ca="1">IF(A174="","-",IF(SUMPRODUCT(--(_xlfn.UNICODE(MID(A174,ROW(INDIRECT("1:"&amp;LEN(A174))),1))&gt;255))&gt;0,"全角文字使用不可",""))</f>
        <v>-</v>
      </c>
      <c r="E174" s="403" t="str" cm="1">
        <f t="array" aca="1" ref="E174" ca="1">IF(B174="","-",IF(SUMPRODUCT(--(_xlfn.UNICODE(MID(B174,ROW(INDIRECT("1:"&amp;LEN(B174))),1))&gt;255))&gt;0,"全角文字使用不可",""))</f>
        <v>-</v>
      </c>
    </row>
    <row r="175" spans="4:5" ht="15" customHeight="1">
      <c r="D175" s="403" t="str" cm="1">
        <f t="array" aca="1" ref="D175" ca="1">IF(A175="","-",IF(SUMPRODUCT(--(_xlfn.UNICODE(MID(A175,ROW(INDIRECT("1:"&amp;LEN(A175))),1))&gt;255))&gt;0,"全角文字使用不可",""))</f>
        <v>-</v>
      </c>
      <c r="E175" s="403" t="str" cm="1">
        <f t="array" aca="1" ref="E175" ca="1">IF(B175="","-",IF(SUMPRODUCT(--(_xlfn.UNICODE(MID(B175,ROW(INDIRECT("1:"&amp;LEN(B175))),1))&gt;255))&gt;0,"全角文字使用不可",""))</f>
        <v>-</v>
      </c>
    </row>
    <row r="176" spans="4:5" ht="15" customHeight="1">
      <c r="D176" s="403" t="str" cm="1">
        <f t="array" aca="1" ref="D176" ca="1">IF(A176="","-",IF(SUMPRODUCT(--(_xlfn.UNICODE(MID(A176,ROW(INDIRECT("1:"&amp;LEN(A176))),1))&gt;255))&gt;0,"全角文字使用不可",""))</f>
        <v>-</v>
      </c>
      <c r="E176" s="403" t="str" cm="1">
        <f t="array" aca="1" ref="E176" ca="1">IF(B176="","-",IF(SUMPRODUCT(--(_xlfn.UNICODE(MID(B176,ROW(INDIRECT("1:"&amp;LEN(B176))),1))&gt;255))&gt;0,"全角文字使用不可",""))</f>
        <v>-</v>
      </c>
    </row>
    <row r="177" spans="4:5" ht="15" customHeight="1">
      <c r="D177" s="403" t="str" cm="1">
        <f t="array" aca="1" ref="D177" ca="1">IF(A177="","-",IF(SUMPRODUCT(--(_xlfn.UNICODE(MID(A177,ROW(INDIRECT("1:"&amp;LEN(A177))),1))&gt;255))&gt;0,"全角文字使用不可",""))</f>
        <v>-</v>
      </c>
      <c r="E177" s="403" t="str" cm="1">
        <f t="array" aca="1" ref="E177" ca="1">IF(B177="","-",IF(SUMPRODUCT(--(_xlfn.UNICODE(MID(B177,ROW(INDIRECT("1:"&amp;LEN(B177))),1))&gt;255))&gt;0,"全角文字使用不可",""))</f>
        <v>-</v>
      </c>
    </row>
    <row r="178" spans="4:5" ht="15" customHeight="1">
      <c r="D178" s="403" t="str" cm="1">
        <f t="array" aca="1" ref="D178" ca="1">IF(A178="","-",IF(SUMPRODUCT(--(_xlfn.UNICODE(MID(A178,ROW(INDIRECT("1:"&amp;LEN(A178))),1))&gt;255))&gt;0,"全角文字使用不可",""))</f>
        <v>-</v>
      </c>
      <c r="E178" s="403" t="str" cm="1">
        <f t="array" aca="1" ref="E178" ca="1">IF(B178="","-",IF(SUMPRODUCT(--(_xlfn.UNICODE(MID(B178,ROW(INDIRECT("1:"&amp;LEN(B178))),1))&gt;255))&gt;0,"全角文字使用不可",""))</f>
        <v>-</v>
      </c>
    </row>
    <row r="179" spans="4:5" ht="15" customHeight="1">
      <c r="D179" s="403" t="str" cm="1">
        <f t="array" aca="1" ref="D179" ca="1">IF(A179="","-",IF(SUMPRODUCT(--(_xlfn.UNICODE(MID(A179,ROW(INDIRECT("1:"&amp;LEN(A179))),1))&gt;255))&gt;0,"全角文字使用不可",""))</f>
        <v>-</v>
      </c>
      <c r="E179" s="403" t="str" cm="1">
        <f t="array" aca="1" ref="E179" ca="1">IF(B179="","-",IF(SUMPRODUCT(--(_xlfn.UNICODE(MID(B179,ROW(INDIRECT("1:"&amp;LEN(B179))),1))&gt;255))&gt;0,"全角文字使用不可",""))</f>
        <v>-</v>
      </c>
    </row>
    <row r="180" spans="4:5" ht="15" customHeight="1">
      <c r="D180" s="403" t="str" cm="1">
        <f t="array" aca="1" ref="D180" ca="1">IF(A180="","-",IF(SUMPRODUCT(--(_xlfn.UNICODE(MID(A180,ROW(INDIRECT("1:"&amp;LEN(A180))),1))&gt;255))&gt;0,"全角文字使用不可",""))</f>
        <v>-</v>
      </c>
      <c r="E180" s="403" t="str" cm="1">
        <f t="array" aca="1" ref="E180" ca="1">IF(B180="","-",IF(SUMPRODUCT(--(_xlfn.UNICODE(MID(B180,ROW(INDIRECT("1:"&amp;LEN(B180))),1))&gt;255))&gt;0,"全角文字使用不可",""))</f>
        <v>-</v>
      </c>
    </row>
    <row r="181" spans="4:5" ht="15" customHeight="1">
      <c r="D181" s="403" t="str" cm="1">
        <f t="array" aca="1" ref="D181" ca="1">IF(A181="","-",IF(SUMPRODUCT(--(_xlfn.UNICODE(MID(A181,ROW(INDIRECT("1:"&amp;LEN(A181))),1))&gt;255))&gt;0,"全角文字使用不可",""))</f>
        <v>-</v>
      </c>
      <c r="E181" s="403" t="str" cm="1">
        <f t="array" aca="1" ref="E181" ca="1">IF(B181="","-",IF(SUMPRODUCT(--(_xlfn.UNICODE(MID(B181,ROW(INDIRECT("1:"&amp;LEN(B181))),1))&gt;255))&gt;0,"全角文字使用不可",""))</f>
        <v>-</v>
      </c>
    </row>
    <row r="182" spans="4:5" ht="15" customHeight="1">
      <c r="D182" s="403" t="str" cm="1">
        <f t="array" aca="1" ref="D182" ca="1">IF(A182="","-",IF(SUMPRODUCT(--(_xlfn.UNICODE(MID(A182,ROW(INDIRECT("1:"&amp;LEN(A182))),1))&gt;255))&gt;0,"全角文字使用不可",""))</f>
        <v>-</v>
      </c>
      <c r="E182" s="403" t="str" cm="1">
        <f t="array" aca="1" ref="E182" ca="1">IF(B182="","-",IF(SUMPRODUCT(--(_xlfn.UNICODE(MID(B182,ROW(INDIRECT("1:"&amp;LEN(B182))),1))&gt;255))&gt;0,"全角文字使用不可",""))</f>
        <v>-</v>
      </c>
    </row>
    <row r="183" spans="4:5" ht="15" customHeight="1">
      <c r="D183" s="403" t="str" cm="1">
        <f t="array" aca="1" ref="D183" ca="1">IF(A183="","-",IF(SUMPRODUCT(--(_xlfn.UNICODE(MID(A183,ROW(INDIRECT("1:"&amp;LEN(A183))),1))&gt;255))&gt;0,"全角文字使用不可",""))</f>
        <v>-</v>
      </c>
      <c r="E183" s="403" t="str" cm="1">
        <f t="array" aca="1" ref="E183" ca="1">IF(B183="","-",IF(SUMPRODUCT(--(_xlfn.UNICODE(MID(B183,ROW(INDIRECT("1:"&amp;LEN(B183))),1))&gt;255))&gt;0,"全角文字使用不可",""))</f>
        <v>-</v>
      </c>
    </row>
    <row r="184" spans="4:5" ht="15" customHeight="1">
      <c r="D184" s="403" t="str" cm="1">
        <f t="array" aca="1" ref="D184" ca="1">IF(A184="","-",IF(SUMPRODUCT(--(_xlfn.UNICODE(MID(A184,ROW(INDIRECT("1:"&amp;LEN(A184))),1))&gt;255))&gt;0,"全角文字使用不可",""))</f>
        <v>-</v>
      </c>
      <c r="E184" s="403" t="str" cm="1">
        <f t="array" aca="1" ref="E184" ca="1">IF(B184="","-",IF(SUMPRODUCT(--(_xlfn.UNICODE(MID(B184,ROW(INDIRECT("1:"&amp;LEN(B184))),1))&gt;255))&gt;0,"全角文字使用不可",""))</f>
        <v>-</v>
      </c>
    </row>
    <row r="185" spans="4:5" ht="15" customHeight="1">
      <c r="D185" s="403" t="str" cm="1">
        <f t="array" aca="1" ref="D185" ca="1">IF(A185="","-",IF(SUMPRODUCT(--(_xlfn.UNICODE(MID(A185,ROW(INDIRECT("1:"&amp;LEN(A185))),1))&gt;255))&gt;0,"全角文字使用不可",""))</f>
        <v>-</v>
      </c>
      <c r="E185" s="403" t="str" cm="1">
        <f t="array" aca="1" ref="E185" ca="1">IF(B185="","-",IF(SUMPRODUCT(--(_xlfn.UNICODE(MID(B185,ROW(INDIRECT("1:"&amp;LEN(B185))),1))&gt;255))&gt;0,"全角文字使用不可",""))</f>
        <v>-</v>
      </c>
    </row>
    <row r="186" spans="4:5" ht="15" customHeight="1">
      <c r="D186" s="403" t="str" cm="1">
        <f t="array" aca="1" ref="D186" ca="1">IF(A186="","-",IF(SUMPRODUCT(--(_xlfn.UNICODE(MID(A186,ROW(INDIRECT("1:"&amp;LEN(A186))),1))&gt;255))&gt;0,"全角文字使用不可",""))</f>
        <v>-</v>
      </c>
      <c r="E186" s="403" t="str" cm="1">
        <f t="array" aca="1" ref="E186" ca="1">IF(B186="","-",IF(SUMPRODUCT(--(_xlfn.UNICODE(MID(B186,ROW(INDIRECT("1:"&amp;LEN(B186))),1))&gt;255))&gt;0,"全角文字使用不可",""))</f>
        <v>-</v>
      </c>
    </row>
    <row r="187" spans="4:5" ht="15" customHeight="1">
      <c r="D187" s="403" t="str" cm="1">
        <f t="array" aca="1" ref="D187" ca="1">IF(A187="","-",IF(SUMPRODUCT(--(_xlfn.UNICODE(MID(A187,ROW(INDIRECT("1:"&amp;LEN(A187))),1))&gt;255))&gt;0,"全角文字使用不可",""))</f>
        <v>-</v>
      </c>
      <c r="E187" s="403" t="str" cm="1">
        <f t="array" aca="1" ref="E187" ca="1">IF(B187="","-",IF(SUMPRODUCT(--(_xlfn.UNICODE(MID(B187,ROW(INDIRECT("1:"&amp;LEN(B187))),1))&gt;255))&gt;0,"全角文字使用不可",""))</f>
        <v>-</v>
      </c>
    </row>
    <row r="188" spans="4:5" ht="15" customHeight="1">
      <c r="D188" s="403" t="str" cm="1">
        <f t="array" aca="1" ref="D188" ca="1">IF(A188="","-",IF(SUMPRODUCT(--(_xlfn.UNICODE(MID(A188,ROW(INDIRECT("1:"&amp;LEN(A188))),1))&gt;255))&gt;0,"全角文字使用不可",""))</f>
        <v>-</v>
      </c>
      <c r="E188" s="403" t="str" cm="1">
        <f t="array" aca="1" ref="E188" ca="1">IF(B188="","-",IF(SUMPRODUCT(--(_xlfn.UNICODE(MID(B188,ROW(INDIRECT("1:"&amp;LEN(B188))),1))&gt;255))&gt;0,"全角文字使用不可",""))</f>
        <v>-</v>
      </c>
    </row>
    <row r="189" spans="4:5" ht="15" customHeight="1">
      <c r="D189" s="403" t="str" cm="1">
        <f t="array" aca="1" ref="D189" ca="1">IF(A189="","-",IF(SUMPRODUCT(--(_xlfn.UNICODE(MID(A189,ROW(INDIRECT("1:"&amp;LEN(A189))),1))&gt;255))&gt;0,"全角文字使用不可",""))</f>
        <v>-</v>
      </c>
      <c r="E189" s="403" t="str" cm="1">
        <f t="array" aca="1" ref="E189" ca="1">IF(B189="","-",IF(SUMPRODUCT(--(_xlfn.UNICODE(MID(B189,ROW(INDIRECT("1:"&amp;LEN(B189))),1))&gt;255))&gt;0,"全角文字使用不可",""))</f>
        <v>-</v>
      </c>
    </row>
    <row r="190" spans="4:5" ht="15" customHeight="1">
      <c r="D190" s="403" t="str" cm="1">
        <f t="array" aca="1" ref="D190" ca="1">IF(A190="","-",IF(SUMPRODUCT(--(_xlfn.UNICODE(MID(A190,ROW(INDIRECT("1:"&amp;LEN(A190))),1))&gt;255))&gt;0,"全角文字使用不可",""))</f>
        <v>-</v>
      </c>
      <c r="E190" s="403" t="str" cm="1">
        <f t="array" aca="1" ref="E190" ca="1">IF(B190="","-",IF(SUMPRODUCT(--(_xlfn.UNICODE(MID(B190,ROW(INDIRECT("1:"&amp;LEN(B190))),1))&gt;255))&gt;0,"全角文字使用不可",""))</f>
        <v>-</v>
      </c>
    </row>
    <row r="191" spans="4:5" ht="15" customHeight="1">
      <c r="D191" s="403" t="str" cm="1">
        <f t="array" aca="1" ref="D191" ca="1">IF(A191="","-",IF(SUMPRODUCT(--(_xlfn.UNICODE(MID(A191,ROW(INDIRECT("1:"&amp;LEN(A191))),1))&gt;255))&gt;0,"全角文字使用不可",""))</f>
        <v>-</v>
      </c>
      <c r="E191" s="403" t="str" cm="1">
        <f t="array" aca="1" ref="E191" ca="1">IF(B191="","-",IF(SUMPRODUCT(--(_xlfn.UNICODE(MID(B191,ROW(INDIRECT("1:"&amp;LEN(B191))),1))&gt;255))&gt;0,"全角文字使用不可",""))</f>
        <v>-</v>
      </c>
    </row>
    <row r="192" spans="4:5" ht="15" customHeight="1">
      <c r="D192" s="403" t="str" cm="1">
        <f t="array" aca="1" ref="D192" ca="1">IF(A192="","-",IF(SUMPRODUCT(--(_xlfn.UNICODE(MID(A192,ROW(INDIRECT("1:"&amp;LEN(A192))),1))&gt;255))&gt;0,"全角文字使用不可",""))</f>
        <v>-</v>
      </c>
      <c r="E192" s="403" t="str" cm="1">
        <f t="array" aca="1" ref="E192" ca="1">IF(B192="","-",IF(SUMPRODUCT(--(_xlfn.UNICODE(MID(B192,ROW(INDIRECT("1:"&amp;LEN(B192))),1))&gt;255))&gt;0,"全角文字使用不可",""))</f>
        <v>-</v>
      </c>
    </row>
    <row r="193" spans="4:5" ht="15" customHeight="1">
      <c r="D193" s="403" t="str" cm="1">
        <f t="array" aca="1" ref="D193" ca="1">IF(A193="","-",IF(SUMPRODUCT(--(_xlfn.UNICODE(MID(A193,ROW(INDIRECT("1:"&amp;LEN(A193))),1))&gt;255))&gt;0,"全角文字使用不可",""))</f>
        <v>-</v>
      </c>
      <c r="E193" s="403" t="str" cm="1">
        <f t="array" aca="1" ref="E193" ca="1">IF(B193="","-",IF(SUMPRODUCT(--(_xlfn.UNICODE(MID(B193,ROW(INDIRECT("1:"&amp;LEN(B193))),1))&gt;255))&gt;0,"全角文字使用不可",""))</f>
        <v>-</v>
      </c>
    </row>
    <row r="194" spans="4:5" ht="15" customHeight="1">
      <c r="D194" s="403" t="str" cm="1">
        <f t="array" aca="1" ref="D194" ca="1">IF(A194="","-",IF(SUMPRODUCT(--(_xlfn.UNICODE(MID(A194,ROW(INDIRECT("1:"&amp;LEN(A194))),1))&gt;255))&gt;0,"全角文字使用不可",""))</f>
        <v>-</v>
      </c>
      <c r="E194" s="403" t="str" cm="1">
        <f t="array" aca="1" ref="E194" ca="1">IF(B194="","-",IF(SUMPRODUCT(--(_xlfn.UNICODE(MID(B194,ROW(INDIRECT("1:"&amp;LEN(B194))),1))&gt;255))&gt;0,"全角文字使用不可",""))</f>
        <v>-</v>
      </c>
    </row>
    <row r="195" spans="4:5" ht="15" customHeight="1">
      <c r="D195" s="403" t="str" cm="1">
        <f t="array" aca="1" ref="D195" ca="1">IF(A195="","-",IF(SUMPRODUCT(--(_xlfn.UNICODE(MID(A195,ROW(INDIRECT("1:"&amp;LEN(A195))),1))&gt;255))&gt;0,"全角文字使用不可",""))</f>
        <v>-</v>
      </c>
      <c r="E195" s="403" t="str" cm="1">
        <f t="array" aca="1" ref="E195" ca="1">IF(B195="","-",IF(SUMPRODUCT(--(_xlfn.UNICODE(MID(B195,ROW(INDIRECT("1:"&amp;LEN(B195))),1))&gt;255))&gt;0,"全角文字使用不可",""))</f>
        <v>-</v>
      </c>
    </row>
    <row r="196" spans="4:5" ht="15" customHeight="1">
      <c r="D196" s="403" t="str" cm="1">
        <f t="array" aca="1" ref="D196" ca="1">IF(A196="","-",IF(SUMPRODUCT(--(_xlfn.UNICODE(MID(A196,ROW(INDIRECT("1:"&amp;LEN(A196))),1))&gt;255))&gt;0,"全角文字使用不可",""))</f>
        <v>-</v>
      </c>
      <c r="E196" s="403" t="str" cm="1">
        <f t="array" aca="1" ref="E196" ca="1">IF(B196="","-",IF(SUMPRODUCT(--(_xlfn.UNICODE(MID(B196,ROW(INDIRECT("1:"&amp;LEN(B196))),1))&gt;255))&gt;0,"全角文字使用不可",""))</f>
        <v>-</v>
      </c>
    </row>
    <row r="197" spans="4:5" ht="15" customHeight="1">
      <c r="D197" s="403" t="str" cm="1">
        <f t="array" aca="1" ref="D197" ca="1">IF(A197="","-",IF(SUMPRODUCT(--(_xlfn.UNICODE(MID(A197,ROW(INDIRECT("1:"&amp;LEN(A197))),1))&gt;255))&gt;0,"全角文字使用不可",""))</f>
        <v>-</v>
      </c>
      <c r="E197" s="403" t="str" cm="1">
        <f t="array" aca="1" ref="E197" ca="1">IF(B197="","-",IF(SUMPRODUCT(--(_xlfn.UNICODE(MID(B197,ROW(INDIRECT("1:"&amp;LEN(B197))),1))&gt;255))&gt;0,"全角文字使用不可",""))</f>
        <v>-</v>
      </c>
    </row>
    <row r="198" spans="4:5" ht="15" customHeight="1">
      <c r="D198" s="403" t="str" cm="1">
        <f t="array" aca="1" ref="D198" ca="1">IF(A198="","-",IF(SUMPRODUCT(--(_xlfn.UNICODE(MID(A198,ROW(INDIRECT("1:"&amp;LEN(A198))),1))&gt;255))&gt;0,"全角文字使用不可",""))</f>
        <v>-</v>
      </c>
      <c r="E198" s="403" t="str" cm="1">
        <f t="array" aca="1" ref="E198" ca="1">IF(B198="","-",IF(SUMPRODUCT(--(_xlfn.UNICODE(MID(B198,ROW(INDIRECT("1:"&amp;LEN(B198))),1))&gt;255))&gt;0,"全角文字使用不可",""))</f>
        <v>-</v>
      </c>
    </row>
    <row r="199" spans="4:5" ht="15" customHeight="1">
      <c r="D199" s="403" t="str" cm="1">
        <f t="array" aca="1" ref="D199" ca="1">IF(A199="","-",IF(SUMPRODUCT(--(_xlfn.UNICODE(MID(A199,ROW(INDIRECT("1:"&amp;LEN(A199))),1))&gt;255))&gt;0,"全角文字使用不可",""))</f>
        <v>-</v>
      </c>
      <c r="E199" s="403" t="str" cm="1">
        <f t="array" aca="1" ref="E199" ca="1">IF(B199="","-",IF(SUMPRODUCT(--(_xlfn.UNICODE(MID(B199,ROW(INDIRECT("1:"&amp;LEN(B199))),1))&gt;255))&gt;0,"全角文字使用不可",""))</f>
        <v>-</v>
      </c>
    </row>
    <row r="200" spans="4:5" ht="15" customHeight="1">
      <c r="D200" s="403" t="str" cm="1">
        <f t="array" aca="1" ref="D200" ca="1">IF(A200="","-",IF(SUMPRODUCT(--(_xlfn.UNICODE(MID(A200,ROW(INDIRECT("1:"&amp;LEN(A200))),1))&gt;255))&gt;0,"全角文字使用不可",""))</f>
        <v>-</v>
      </c>
      <c r="E200" s="403" t="str" cm="1">
        <f t="array" aca="1" ref="E200" ca="1">IF(B200="","-",IF(SUMPRODUCT(--(_xlfn.UNICODE(MID(B200,ROW(INDIRECT("1:"&amp;LEN(B200))),1))&gt;255))&gt;0,"全角文字使用不可",""))</f>
        <v>-</v>
      </c>
    </row>
    <row r="201" spans="4:5" ht="15" customHeight="1">
      <c r="D201" s="403" t="str" cm="1">
        <f t="array" aca="1" ref="D201" ca="1">IF(A201="","-",IF(SUMPRODUCT(--(_xlfn.UNICODE(MID(A201,ROW(INDIRECT("1:"&amp;LEN(A201))),1))&gt;255))&gt;0,"全角文字使用不可",""))</f>
        <v>-</v>
      </c>
      <c r="E201" s="403" t="str" cm="1">
        <f t="array" aca="1" ref="E201" ca="1">IF(B201="","-",IF(SUMPRODUCT(--(_xlfn.UNICODE(MID(B201,ROW(INDIRECT("1:"&amp;LEN(B201))),1))&gt;255))&gt;0,"全角文字使用不可",""))</f>
        <v>-</v>
      </c>
    </row>
    <row r="202" spans="4:5" ht="15" customHeight="1">
      <c r="D202" s="403" t="str" cm="1">
        <f t="array" aca="1" ref="D202" ca="1">IF(A202="","-",IF(SUMPRODUCT(--(_xlfn.UNICODE(MID(A202,ROW(INDIRECT("1:"&amp;LEN(A202))),1))&gt;255))&gt;0,"全角文字使用不可",""))</f>
        <v>-</v>
      </c>
      <c r="E202" s="403" t="str" cm="1">
        <f t="array" aca="1" ref="E202" ca="1">IF(B202="","-",IF(SUMPRODUCT(--(_xlfn.UNICODE(MID(B202,ROW(INDIRECT("1:"&amp;LEN(B202))),1))&gt;255))&gt;0,"全角文字使用不可",""))</f>
        <v>-</v>
      </c>
    </row>
    <row r="203" spans="4:5" ht="15" customHeight="1">
      <c r="D203" s="403" t="str" cm="1">
        <f t="array" aca="1" ref="D203" ca="1">IF(A203="","-",IF(SUMPRODUCT(--(_xlfn.UNICODE(MID(A203,ROW(INDIRECT("1:"&amp;LEN(A203))),1))&gt;255))&gt;0,"全角文字使用不可",""))</f>
        <v>-</v>
      </c>
      <c r="E203" s="403" t="str" cm="1">
        <f t="array" aca="1" ref="E203" ca="1">IF(B203="","-",IF(SUMPRODUCT(--(_xlfn.UNICODE(MID(B203,ROW(INDIRECT("1:"&amp;LEN(B203))),1))&gt;255))&gt;0,"全角文字使用不可",""))</f>
        <v>-</v>
      </c>
    </row>
    <row r="204" spans="4:5" ht="15" customHeight="1">
      <c r="D204" s="403" t="str" cm="1">
        <f t="array" aca="1" ref="D204" ca="1">IF(A204="","-",IF(SUMPRODUCT(--(_xlfn.UNICODE(MID(A204,ROW(INDIRECT("1:"&amp;LEN(A204))),1))&gt;255))&gt;0,"全角文字使用不可",""))</f>
        <v>-</v>
      </c>
      <c r="E204" s="403" t="str" cm="1">
        <f t="array" aca="1" ref="E204" ca="1">IF(B204="","-",IF(SUMPRODUCT(--(_xlfn.UNICODE(MID(B204,ROW(INDIRECT("1:"&amp;LEN(B204))),1))&gt;255))&gt;0,"全角文字使用不可",""))</f>
        <v>-</v>
      </c>
    </row>
    <row r="205" spans="4:5" ht="15" customHeight="1">
      <c r="D205" s="403" t="str" cm="1">
        <f t="array" aca="1" ref="D205" ca="1">IF(A205="","-",IF(SUMPRODUCT(--(_xlfn.UNICODE(MID(A205,ROW(INDIRECT("1:"&amp;LEN(A205))),1))&gt;255))&gt;0,"全角文字使用不可",""))</f>
        <v>-</v>
      </c>
      <c r="E205" s="403" t="str" cm="1">
        <f t="array" aca="1" ref="E205" ca="1">IF(B205="","-",IF(SUMPRODUCT(--(_xlfn.UNICODE(MID(B205,ROW(INDIRECT("1:"&amp;LEN(B205))),1))&gt;255))&gt;0,"全角文字使用不可",""))</f>
        <v>-</v>
      </c>
    </row>
    <row r="206" spans="4:5" ht="15" customHeight="1">
      <c r="D206" s="403" t="str" cm="1">
        <f t="array" aca="1" ref="D206" ca="1">IF(A206="","-",IF(SUMPRODUCT(--(_xlfn.UNICODE(MID(A206,ROW(INDIRECT("1:"&amp;LEN(A206))),1))&gt;255))&gt;0,"全角文字使用不可",""))</f>
        <v>-</v>
      </c>
      <c r="E206" s="403" t="str" cm="1">
        <f t="array" aca="1" ref="E206" ca="1">IF(B206="","-",IF(SUMPRODUCT(--(_xlfn.UNICODE(MID(B206,ROW(INDIRECT("1:"&amp;LEN(B206))),1))&gt;255))&gt;0,"全角文字使用不可",""))</f>
        <v>-</v>
      </c>
    </row>
    <row r="207" spans="4:5" ht="15" customHeight="1">
      <c r="D207" s="403" t="str" cm="1">
        <f t="array" aca="1" ref="D207" ca="1">IF(A207="","-",IF(SUMPRODUCT(--(_xlfn.UNICODE(MID(A207,ROW(INDIRECT("1:"&amp;LEN(A207))),1))&gt;255))&gt;0,"全角文字使用不可",""))</f>
        <v>-</v>
      </c>
      <c r="E207" s="403" t="str" cm="1">
        <f t="array" aca="1" ref="E207" ca="1">IF(B207="","-",IF(SUMPRODUCT(--(_xlfn.UNICODE(MID(B207,ROW(INDIRECT("1:"&amp;LEN(B207))),1))&gt;255))&gt;0,"全角文字使用不可",""))</f>
        <v>-</v>
      </c>
    </row>
    <row r="208" spans="4:5" ht="15" customHeight="1">
      <c r="D208" s="403" t="str" cm="1">
        <f t="array" aca="1" ref="D208" ca="1">IF(A208="","-",IF(SUMPRODUCT(--(_xlfn.UNICODE(MID(A208,ROW(INDIRECT("1:"&amp;LEN(A208))),1))&gt;255))&gt;0,"全角文字使用不可",""))</f>
        <v>-</v>
      </c>
      <c r="E208" s="403" t="str" cm="1">
        <f t="array" aca="1" ref="E208" ca="1">IF(B208="","-",IF(SUMPRODUCT(--(_xlfn.UNICODE(MID(B208,ROW(INDIRECT("1:"&amp;LEN(B208))),1))&gt;255))&gt;0,"全角文字使用不可",""))</f>
        <v>-</v>
      </c>
    </row>
    <row r="209" spans="4:5" ht="15" customHeight="1">
      <c r="D209" s="403" t="str" cm="1">
        <f t="array" aca="1" ref="D209" ca="1">IF(A209="","-",IF(SUMPRODUCT(--(_xlfn.UNICODE(MID(A209,ROW(INDIRECT("1:"&amp;LEN(A209))),1))&gt;255))&gt;0,"全角文字使用不可",""))</f>
        <v>-</v>
      </c>
      <c r="E209" s="403" t="str" cm="1">
        <f t="array" aca="1" ref="E209" ca="1">IF(B209="","-",IF(SUMPRODUCT(--(_xlfn.UNICODE(MID(B209,ROW(INDIRECT("1:"&amp;LEN(B209))),1))&gt;255))&gt;0,"全角文字使用不可",""))</f>
        <v>-</v>
      </c>
    </row>
    <row r="210" spans="4:5" ht="15" customHeight="1">
      <c r="D210" s="403" t="str" cm="1">
        <f t="array" aca="1" ref="D210" ca="1">IF(A210="","-",IF(SUMPRODUCT(--(_xlfn.UNICODE(MID(A210,ROW(INDIRECT("1:"&amp;LEN(A210))),1))&gt;255))&gt;0,"全角文字使用不可",""))</f>
        <v>-</v>
      </c>
      <c r="E210" s="403" t="str" cm="1">
        <f t="array" aca="1" ref="E210" ca="1">IF(B210="","-",IF(SUMPRODUCT(--(_xlfn.UNICODE(MID(B210,ROW(INDIRECT("1:"&amp;LEN(B210))),1))&gt;255))&gt;0,"全角文字使用不可",""))</f>
        <v>-</v>
      </c>
    </row>
    <row r="211" spans="4:5" ht="15" customHeight="1">
      <c r="D211" s="403" t="str" cm="1">
        <f t="array" aca="1" ref="D211" ca="1">IF(A211="","-",IF(SUMPRODUCT(--(_xlfn.UNICODE(MID(A211,ROW(INDIRECT("1:"&amp;LEN(A211))),1))&gt;255))&gt;0,"全角文字使用不可",""))</f>
        <v>-</v>
      </c>
      <c r="E211" s="403" t="str" cm="1">
        <f t="array" aca="1" ref="E211" ca="1">IF(B211="","-",IF(SUMPRODUCT(--(_xlfn.UNICODE(MID(B211,ROW(INDIRECT("1:"&amp;LEN(B211))),1))&gt;255))&gt;0,"全角文字使用不可",""))</f>
        <v>-</v>
      </c>
    </row>
    <row r="212" spans="4:5" ht="15" customHeight="1">
      <c r="D212" s="403" t="str" cm="1">
        <f t="array" aca="1" ref="D212" ca="1">IF(A212="","-",IF(SUMPRODUCT(--(_xlfn.UNICODE(MID(A212,ROW(INDIRECT("1:"&amp;LEN(A212))),1))&gt;255))&gt;0,"全角文字使用不可",""))</f>
        <v>-</v>
      </c>
      <c r="E212" s="403" t="str" cm="1">
        <f t="array" aca="1" ref="E212" ca="1">IF(B212="","-",IF(SUMPRODUCT(--(_xlfn.UNICODE(MID(B212,ROW(INDIRECT("1:"&amp;LEN(B212))),1))&gt;255))&gt;0,"全角文字使用不可",""))</f>
        <v>-</v>
      </c>
    </row>
    <row r="213" spans="4:5" ht="15" customHeight="1">
      <c r="D213" s="403" t="str" cm="1">
        <f t="array" aca="1" ref="D213" ca="1">IF(A213="","-",IF(SUMPRODUCT(--(_xlfn.UNICODE(MID(A213,ROW(INDIRECT("1:"&amp;LEN(A213))),1))&gt;255))&gt;0,"全角文字使用不可",""))</f>
        <v>-</v>
      </c>
      <c r="E213" s="403" t="str" cm="1">
        <f t="array" aca="1" ref="E213" ca="1">IF(B213="","-",IF(SUMPRODUCT(--(_xlfn.UNICODE(MID(B213,ROW(INDIRECT("1:"&amp;LEN(B213))),1))&gt;255))&gt;0,"全角文字使用不可",""))</f>
        <v>-</v>
      </c>
    </row>
    <row r="214" spans="4:5" ht="15" customHeight="1">
      <c r="D214" s="403" t="str" cm="1">
        <f t="array" aca="1" ref="D214" ca="1">IF(A214="","-",IF(SUMPRODUCT(--(_xlfn.UNICODE(MID(A214,ROW(INDIRECT("1:"&amp;LEN(A214))),1))&gt;255))&gt;0,"全角文字使用不可",""))</f>
        <v>-</v>
      </c>
      <c r="E214" s="403" t="str" cm="1">
        <f t="array" aca="1" ref="E214" ca="1">IF(B214="","-",IF(SUMPRODUCT(--(_xlfn.UNICODE(MID(B214,ROW(INDIRECT("1:"&amp;LEN(B214))),1))&gt;255))&gt;0,"全角文字使用不可",""))</f>
        <v>-</v>
      </c>
    </row>
    <row r="215" spans="4:5" ht="15" customHeight="1">
      <c r="D215" s="403" t="str" cm="1">
        <f t="array" aca="1" ref="D215" ca="1">IF(A215="","-",IF(SUMPRODUCT(--(_xlfn.UNICODE(MID(A215,ROW(INDIRECT("1:"&amp;LEN(A215))),1))&gt;255))&gt;0,"全角文字使用不可",""))</f>
        <v>-</v>
      </c>
      <c r="E215" s="403" t="str" cm="1">
        <f t="array" aca="1" ref="E215" ca="1">IF(B215="","-",IF(SUMPRODUCT(--(_xlfn.UNICODE(MID(B215,ROW(INDIRECT("1:"&amp;LEN(B215))),1))&gt;255))&gt;0,"全角文字使用不可",""))</f>
        <v>-</v>
      </c>
    </row>
    <row r="216" spans="4:5" ht="15" customHeight="1">
      <c r="D216" s="403" t="str" cm="1">
        <f t="array" aca="1" ref="D216" ca="1">IF(A216="","-",IF(SUMPRODUCT(--(_xlfn.UNICODE(MID(A216,ROW(INDIRECT("1:"&amp;LEN(A216))),1))&gt;255))&gt;0,"全角文字使用不可",""))</f>
        <v>-</v>
      </c>
      <c r="E216" s="403" t="str" cm="1">
        <f t="array" aca="1" ref="E216" ca="1">IF(B216="","-",IF(SUMPRODUCT(--(_xlfn.UNICODE(MID(B216,ROW(INDIRECT("1:"&amp;LEN(B216))),1))&gt;255))&gt;0,"全角文字使用不可",""))</f>
        <v>-</v>
      </c>
    </row>
    <row r="217" spans="4:5" ht="15" customHeight="1">
      <c r="D217" s="403" t="str" cm="1">
        <f t="array" aca="1" ref="D217" ca="1">IF(A217="","-",IF(SUMPRODUCT(--(_xlfn.UNICODE(MID(A217,ROW(INDIRECT("1:"&amp;LEN(A217))),1))&gt;255))&gt;0,"全角文字使用不可",""))</f>
        <v>-</v>
      </c>
      <c r="E217" s="403" t="str" cm="1">
        <f t="array" aca="1" ref="E217" ca="1">IF(B217="","-",IF(SUMPRODUCT(--(_xlfn.UNICODE(MID(B217,ROW(INDIRECT("1:"&amp;LEN(B217))),1))&gt;255))&gt;0,"全角文字使用不可",""))</f>
        <v>-</v>
      </c>
    </row>
    <row r="218" spans="4:5" ht="15" customHeight="1">
      <c r="D218" s="403" t="str" cm="1">
        <f t="array" aca="1" ref="D218" ca="1">IF(A218="","-",IF(SUMPRODUCT(--(_xlfn.UNICODE(MID(A218,ROW(INDIRECT("1:"&amp;LEN(A218))),1))&gt;255))&gt;0,"全角文字使用不可",""))</f>
        <v>-</v>
      </c>
      <c r="E218" s="403" t="str" cm="1">
        <f t="array" aca="1" ref="E218" ca="1">IF(B218="","-",IF(SUMPRODUCT(--(_xlfn.UNICODE(MID(B218,ROW(INDIRECT("1:"&amp;LEN(B218))),1))&gt;255))&gt;0,"全角文字使用不可",""))</f>
        <v>-</v>
      </c>
    </row>
    <row r="219" spans="4:5" ht="15" customHeight="1">
      <c r="D219" s="403" t="str" cm="1">
        <f t="array" aca="1" ref="D219" ca="1">IF(A219="","-",IF(SUMPRODUCT(--(_xlfn.UNICODE(MID(A219,ROW(INDIRECT("1:"&amp;LEN(A219))),1))&gt;255))&gt;0,"全角文字使用不可",""))</f>
        <v>-</v>
      </c>
      <c r="E219" s="403" t="str" cm="1">
        <f t="array" aca="1" ref="E219" ca="1">IF(B219="","-",IF(SUMPRODUCT(--(_xlfn.UNICODE(MID(B219,ROW(INDIRECT("1:"&amp;LEN(B219))),1))&gt;255))&gt;0,"全角文字使用不可",""))</f>
        <v>-</v>
      </c>
    </row>
    <row r="220" spans="4:5" ht="15" customHeight="1">
      <c r="D220" s="403" t="str" cm="1">
        <f t="array" aca="1" ref="D220" ca="1">IF(A220="","-",IF(SUMPRODUCT(--(_xlfn.UNICODE(MID(A220,ROW(INDIRECT("1:"&amp;LEN(A220))),1))&gt;255))&gt;0,"全角文字使用不可",""))</f>
        <v>-</v>
      </c>
      <c r="E220" s="403" t="str" cm="1">
        <f t="array" aca="1" ref="E220" ca="1">IF(B220="","-",IF(SUMPRODUCT(--(_xlfn.UNICODE(MID(B220,ROW(INDIRECT("1:"&amp;LEN(B220))),1))&gt;255))&gt;0,"全角文字使用不可",""))</f>
        <v>-</v>
      </c>
    </row>
    <row r="221" spans="4:5" ht="15" customHeight="1">
      <c r="D221" s="403" t="str" cm="1">
        <f t="array" aca="1" ref="D221" ca="1">IF(A221="","-",IF(SUMPRODUCT(--(_xlfn.UNICODE(MID(A221,ROW(INDIRECT("1:"&amp;LEN(A221))),1))&gt;255))&gt;0,"全角文字使用不可",""))</f>
        <v>-</v>
      </c>
      <c r="E221" s="403" t="str" cm="1">
        <f t="array" aca="1" ref="E221" ca="1">IF(B221="","-",IF(SUMPRODUCT(--(_xlfn.UNICODE(MID(B221,ROW(INDIRECT("1:"&amp;LEN(B221))),1))&gt;255))&gt;0,"全角文字使用不可",""))</f>
        <v>-</v>
      </c>
    </row>
    <row r="222" spans="4:5" ht="15" customHeight="1">
      <c r="D222" s="403" t="str" cm="1">
        <f t="array" aca="1" ref="D222" ca="1">IF(A222="","-",IF(SUMPRODUCT(--(_xlfn.UNICODE(MID(A222,ROW(INDIRECT("1:"&amp;LEN(A222))),1))&gt;255))&gt;0,"全角文字使用不可",""))</f>
        <v>-</v>
      </c>
      <c r="E222" s="403" t="str" cm="1">
        <f t="array" aca="1" ref="E222" ca="1">IF(B222="","-",IF(SUMPRODUCT(--(_xlfn.UNICODE(MID(B222,ROW(INDIRECT("1:"&amp;LEN(B222))),1))&gt;255))&gt;0,"全角文字使用不可",""))</f>
        <v>-</v>
      </c>
    </row>
    <row r="223" spans="4:5" ht="15" customHeight="1">
      <c r="D223" s="403" t="str" cm="1">
        <f t="array" aca="1" ref="D223" ca="1">IF(A223="","-",IF(SUMPRODUCT(--(_xlfn.UNICODE(MID(A223,ROW(INDIRECT("1:"&amp;LEN(A223))),1))&gt;255))&gt;0,"全角文字使用不可",""))</f>
        <v>-</v>
      </c>
      <c r="E223" s="403" t="str" cm="1">
        <f t="array" aca="1" ref="E223" ca="1">IF(B223="","-",IF(SUMPRODUCT(--(_xlfn.UNICODE(MID(B223,ROW(INDIRECT("1:"&amp;LEN(B223))),1))&gt;255))&gt;0,"全角文字使用不可",""))</f>
        <v>-</v>
      </c>
    </row>
    <row r="224" spans="4:5" ht="15" customHeight="1">
      <c r="D224" s="403" t="str" cm="1">
        <f t="array" aca="1" ref="D224" ca="1">IF(A224="","-",IF(SUMPRODUCT(--(_xlfn.UNICODE(MID(A224,ROW(INDIRECT("1:"&amp;LEN(A224))),1))&gt;255))&gt;0,"全角文字使用不可",""))</f>
        <v>-</v>
      </c>
      <c r="E224" s="403" t="str" cm="1">
        <f t="array" aca="1" ref="E224" ca="1">IF(B224="","-",IF(SUMPRODUCT(--(_xlfn.UNICODE(MID(B224,ROW(INDIRECT("1:"&amp;LEN(B224))),1))&gt;255))&gt;0,"全角文字使用不可",""))</f>
        <v>-</v>
      </c>
    </row>
    <row r="225" spans="4:5" ht="15" customHeight="1">
      <c r="D225" s="403" t="str" cm="1">
        <f t="array" aca="1" ref="D225" ca="1">IF(A225="","-",IF(SUMPRODUCT(--(_xlfn.UNICODE(MID(A225,ROW(INDIRECT("1:"&amp;LEN(A225))),1))&gt;255))&gt;0,"全角文字使用不可",""))</f>
        <v>-</v>
      </c>
      <c r="E225" s="403" t="str" cm="1">
        <f t="array" aca="1" ref="E225" ca="1">IF(B225="","-",IF(SUMPRODUCT(--(_xlfn.UNICODE(MID(B225,ROW(INDIRECT("1:"&amp;LEN(B225))),1))&gt;255))&gt;0,"全角文字使用不可",""))</f>
        <v>-</v>
      </c>
    </row>
    <row r="226" spans="4:5" ht="15" customHeight="1">
      <c r="D226" s="403" t="str" cm="1">
        <f t="array" aca="1" ref="D226" ca="1">IF(A226="","-",IF(SUMPRODUCT(--(_xlfn.UNICODE(MID(A226,ROW(INDIRECT("1:"&amp;LEN(A226))),1))&gt;255))&gt;0,"全角文字使用不可",""))</f>
        <v>-</v>
      </c>
      <c r="E226" s="403" t="str" cm="1">
        <f t="array" aca="1" ref="E226" ca="1">IF(B226="","-",IF(SUMPRODUCT(--(_xlfn.UNICODE(MID(B226,ROW(INDIRECT("1:"&amp;LEN(B226))),1))&gt;255))&gt;0,"全角文字使用不可",""))</f>
        <v>-</v>
      </c>
    </row>
    <row r="227" spans="4:5" ht="15" customHeight="1">
      <c r="D227" s="403" t="str" cm="1">
        <f t="array" aca="1" ref="D227" ca="1">IF(A227="","-",IF(SUMPRODUCT(--(_xlfn.UNICODE(MID(A227,ROW(INDIRECT("1:"&amp;LEN(A227))),1))&gt;255))&gt;0,"全角文字使用不可",""))</f>
        <v>-</v>
      </c>
      <c r="E227" s="403" t="str" cm="1">
        <f t="array" aca="1" ref="E227" ca="1">IF(B227="","-",IF(SUMPRODUCT(--(_xlfn.UNICODE(MID(B227,ROW(INDIRECT("1:"&amp;LEN(B227))),1))&gt;255))&gt;0,"全角文字使用不可",""))</f>
        <v>-</v>
      </c>
    </row>
    <row r="228" spans="4:5" ht="15" customHeight="1">
      <c r="D228" s="403" t="str" cm="1">
        <f t="array" aca="1" ref="D228" ca="1">IF(A228="","-",IF(SUMPRODUCT(--(_xlfn.UNICODE(MID(A228,ROW(INDIRECT("1:"&amp;LEN(A228))),1))&gt;255))&gt;0,"全角文字使用不可",""))</f>
        <v>-</v>
      </c>
      <c r="E228" s="403" t="str" cm="1">
        <f t="array" aca="1" ref="E228" ca="1">IF(B228="","-",IF(SUMPRODUCT(--(_xlfn.UNICODE(MID(B228,ROW(INDIRECT("1:"&amp;LEN(B228))),1))&gt;255))&gt;0,"全角文字使用不可",""))</f>
        <v>-</v>
      </c>
    </row>
    <row r="229" spans="4:5" ht="15" customHeight="1">
      <c r="D229" s="403" t="str" cm="1">
        <f t="array" aca="1" ref="D229" ca="1">IF(A229="","-",IF(SUMPRODUCT(--(_xlfn.UNICODE(MID(A229,ROW(INDIRECT("1:"&amp;LEN(A229))),1))&gt;255))&gt;0,"全角文字使用不可",""))</f>
        <v>-</v>
      </c>
      <c r="E229" s="403" t="str" cm="1">
        <f t="array" aca="1" ref="E229" ca="1">IF(B229="","-",IF(SUMPRODUCT(--(_xlfn.UNICODE(MID(B229,ROW(INDIRECT("1:"&amp;LEN(B229))),1))&gt;255))&gt;0,"全角文字使用不可",""))</f>
        <v>-</v>
      </c>
    </row>
    <row r="230" spans="4:5" ht="15" customHeight="1">
      <c r="D230" s="403" t="str" cm="1">
        <f t="array" aca="1" ref="D230" ca="1">IF(A230="","-",IF(SUMPRODUCT(--(_xlfn.UNICODE(MID(A230,ROW(INDIRECT("1:"&amp;LEN(A230))),1))&gt;255))&gt;0,"全角文字使用不可",""))</f>
        <v>-</v>
      </c>
      <c r="E230" s="403" t="str" cm="1">
        <f t="array" aca="1" ref="E230" ca="1">IF(B230="","-",IF(SUMPRODUCT(--(_xlfn.UNICODE(MID(B230,ROW(INDIRECT("1:"&amp;LEN(B230))),1))&gt;255))&gt;0,"全角文字使用不可",""))</f>
        <v>-</v>
      </c>
    </row>
    <row r="231" spans="4:5" ht="15" customHeight="1">
      <c r="D231" s="403" t="str" cm="1">
        <f t="array" aca="1" ref="D231" ca="1">IF(A231="","-",IF(SUMPRODUCT(--(_xlfn.UNICODE(MID(A231,ROW(INDIRECT("1:"&amp;LEN(A231))),1))&gt;255))&gt;0,"全角文字使用不可",""))</f>
        <v>-</v>
      </c>
      <c r="E231" s="403" t="str" cm="1">
        <f t="array" aca="1" ref="E231" ca="1">IF(B231="","-",IF(SUMPRODUCT(--(_xlfn.UNICODE(MID(B231,ROW(INDIRECT("1:"&amp;LEN(B231))),1))&gt;255))&gt;0,"全角文字使用不可",""))</f>
        <v>-</v>
      </c>
    </row>
    <row r="232" spans="4:5" ht="15" customHeight="1">
      <c r="D232" s="403" t="str" cm="1">
        <f t="array" aca="1" ref="D232" ca="1">IF(A232="","-",IF(SUMPRODUCT(--(_xlfn.UNICODE(MID(A232,ROW(INDIRECT("1:"&amp;LEN(A232))),1))&gt;255))&gt;0,"全角文字使用不可",""))</f>
        <v>-</v>
      </c>
      <c r="E232" s="403" t="str" cm="1">
        <f t="array" aca="1" ref="E232" ca="1">IF(B232="","-",IF(SUMPRODUCT(--(_xlfn.UNICODE(MID(B232,ROW(INDIRECT("1:"&amp;LEN(B232))),1))&gt;255))&gt;0,"全角文字使用不可",""))</f>
        <v>-</v>
      </c>
    </row>
    <row r="233" spans="4:5" ht="15" customHeight="1">
      <c r="D233" s="403" t="str" cm="1">
        <f t="array" aca="1" ref="D233" ca="1">IF(A233="","-",IF(SUMPRODUCT(--(_xlfn.UNICODE(MID(A233,ROW(INDIRECT("1:"&amp;LEN(A233))),1))&gt;255))&gt;0,"全角文字使用不可",""))</f>
        <v>-</v>
      </c>
      <c r="E233" s="403" t="str" cm="1">
        <f t="array" aca="1" ref="E233" ca="1">IF(B233="","-",IF(SUMPRODUCT(--(_xlfn.UNICODE(MID(B233,ROW(INDIRECT("1:"&amp;LEN(B233))),1))&gt;255))&gt;0,"全角文字使用不可",""))</f>
        <v>-</v>
      </c>
    </row>
    <row r="234" spans="4:5" ht="15" customHeight="1">
      <c r="D234" s="403" t="str" cm="1">
        <f t="array" aca="1" ref="D234" ca="1">IF(A234="","-",IF(SUMPRODUCT(--(_xlfn.UNICODE(MID(A234,ROW(INDIRECT("1:"&amp;LEN(A234))),1))&gt;255))&gt;0,"全角文字使用不可",""))</f>
        <v>-</v>
      </c>
      <c r="E234" s="403" t="str" cm="1">
        <f t="array" aca="1" ref="E234" ca="1">IF(B234="","-",IF(SUMPRODUCT(--(_xlfn.UNICODE(MID(B234,ROW(INDIRECT("1:"&amp;LEN(B234))),1))&gt;255))&gt;0,"全角文字使用不可",""))</f>
        <v>-</v>
      </c>
    </row>
    <row r="235" spans="4:5" ht="15" customHeight="1">
      <c r="D235" s="403" t="str" cm="1">
        <f t="array" aca="1" ref="D235" ca="1">IF(A235="","-",IF(SUMPRODUCT(--(_xlfn.UNICODE(MID(A235,ROW(INDIRECT("1:"&amp;LEN(A235))),1))&gt;255))&gt;0,"全角文字使用不可",""))</f>
        <v>-</v>
      </c>
      <c r="E235" s="403" t="str" cm="1">
        <f t="array" aca="1" ref="E235" ca="1">IF(B235="","-",IF(SUMPRODUCT(--(_xlfn.UNICODE(MID(B235,ROW(INDIRECT("1:"&amp;LEN(B235))),1))&gt;255))&gt;0,"全角文字使用不可",""))</f>
        <v>-</v>
      </c>
    </row>
    <row r="236" spans="4:5" ht="15" customHeight="1">
      <c r="D236" s="403" t="str" cm="1">
        <f t="array" aca="1" ref="D236" ca="1">IF(A236="","-",IF(SUMPRODUCT(--(_xlfn.UNICODE(MID(A236,ROW(INDIRECT("1:"&amp;LEN(A236))),1))&gt;255))&gt;0,"全角文字使用不可",""))</f>
        <v>-</v>
      </c>
      <c r="E236" s="403" t="str" cm="1">
        <f t="array" aca="1" ref="E236" ca="1">IF(B236="","-",IF(SUMPRODUCT(--(_xlfn.UNICODE(MID(B236,ROW(INDIRECT("1:"&amp;LEN(B236))),1))&gt;255))&gt;0,"全角文字使用不可",""))</f>
        <v>-</v>
      </c>
    </row>
    <row r="237" spans="4:5" ht="15" customHeight="1">
      <c r="D237" s="403" t="str" cm="1">
        <f t="array" aca="1" ref="D237" ca="1">IF(A237="","-",IF(SUMPRODUCT(--(_xlfn.UNICODE(MID(A237,ROW(INDIRECT("1:"&amp;LEN(A237))),1))&gt;255))&gt;0,"全角文字使用不可",""))</f>
        <v>-</v>
      </c>
      <c r="E237" s="403" t="str" cm="1">
        <f t="array" aca="1" ref="E237" ca="1">IF(B237="","-",IF(SUMPRODUCT(--(_xlfn.UNICODE(MID(B237,ROW(INDIRECT("1:"&amp;LEN(B237))),1))&gt;255))&gt;0,"全角文字使用不可",""))</f>
        <v>-</v>
      </c>
    </row>
    <row r="238" spans="4:5" ht="15" customHeight="1">
      <c r="D238" s="403" t="str" cm="1">
        <f t="array" aca="1" ref="D238" ca="1">IF(A238="","-",IF(SUMPRODUCT(--(_xlfn.UNICODE(MID(A238,ROW(INDIRECT("1:"&amp;LEN(A238))),1))&gt;255))&gt;0,"全角文字使用不可",""))</f>
        <v>-</v>
      </c>
      <c r="E238" s="403" t="str" cm="1">
        <f t="array" aca="1" ref="E238" ca="1">IF(B238="","-",IF(SUMPRODUCT(--(_xlfn.UNICODE(MID(B238,ROW(INDIRECT("1:"&amp;LEN(B238))),1))&gt;255))&gt;0,"全角文字使用不可",""))</f>
        <v>-</v>
      </c>
    </row>
    <row r="239" spans="4:5" ht="15" customHeight="1">
      <c r="D239" s="403" t="str" cm="1">
        <f t="array" aca="1" ref="D239" ca="1">IF(A239="","-",IF(SUMPRODUCT(--(_xlfn.UNICODE(MID(A239,ROW(INDIRECT("1:"&amp;LEN(A239))),1))&gt;255))&gt;0,"全角文字使用不可",""))</f>
        <v>-</v>
      </c>
      <c r="E239" s="403" t="str" cm="1">
        <f t="array" aca="1" ref="E239" ca="1">IF(B239="","-",IF(SUMPRODUCT(--(_xlfn.UNICODE(MID(B239,ROW(INDIRECT("1:"&amp;LEN(B239))),1))&gt;255))&gt;0,"全角文字使用不可",""))</f>
        <v>-</v>
      </c>
    </row>
    <row r="240" spans="4:5" ht="15" customHeight="1">
      <c r="D240" s="403" t="str" cm="1">
        <f t="array" aca="1" ref="D240" ca="1">IF(A240="","-",IF(SUMPRODUCT(--(_xlfn.UNICODE(MID(A240,ROW(INDIRECT("1:"&amp;LEN(A240))),1))&gt;255))&gt;0,"全角文字使用不可",""))</f>
        <v>-</v>
      </c>
      <c r="E240" s="403" t="str" cm="1">
        <f t="array" aca="1" ref="E240" ca="1">IF(B240="","-",IF(SUMPRODUCT(--(_xlfn.UNICODE(MID(B240,ROW(INDIRECT("1:"&amp;LEN(B240))),1))&gt;255))&gt;0,"全角文字使用不可",""))</f>
        <v>-</v>
      </c>
    </row>
    <row r="241" spans="4:5" ht="15" customHeight="1">
      <c r="D241" s="403" t="str" cm="1">
        <f t="array" aca="1" ref="D241" ca="1">IF(A241="","-",IF(SUMPRODUCT(--(_xlfn.UNICODE(MID(A241,ROW(INDIRECT("1:"&amp;LEN(A241))),1))&gt;255))&gt;0,"全角文字使用不可",""))</f>
        <v>-</v>
      </c>
      <c r="E241" s="403" t="str" cm="1">
        <f t="array" aca="1" ref="E241" ca="1">IF(B241="","-",IF(SUMPRODUCT(--(_xlfn.UNICODE(MID(B241,ROW(INDIRECT("1:"&amp;LEN(B241))),1))&gt;255))&gt;0,"全角文字使用不可",""))</f>
        <v>-</v>
      </c>
    </row>
    <row r="242" spans="4:5" ht="15" customHeight="1">
      <c r="D242" s="403" t="str" cm="1">
        <f t="array" aca="1" ref="D242" ca="1">IF(A242="","-",IF(SUMPRODUCT(--(_xlfn.UNICODE(MID(A242,ROW(INDIRECT("1:"&amp;LEN(A242))),1))&gt;255))&gt;0,"全角文字使用不可",""))</f>
        <v>-</v>
      </c>
      <c r="E242" s="403" t="str" cm="1">
        <f t="array" aca="1" ref="E242" ca="1">IF(B242="","-",IF(SUMPRODUCT(--(_xlfn.UNICODE(MID(B242,ROW(INDIRECT("1:"&amp;LEN(B242))),1))&gt;255))&gt;0,"全角文字使用不可",""))</f>
        <v>-</v>
      </c>
    </row>
    <row r="243" spans="4:5" ht="15" customHeight="1">
      <c r="D243" s="403" t="str" cm="1">
        <f t="array" aca="1" ref="D243" ca="1">IF(A243="","-",IF(SUMPRODUCT(--(_xlfn.UNICODE(MID(A243,ROW(INDIRECT("1:"&amp;LEN(A243))),1))&gt;255))&gt;0,"全角文字使用不可",""))</f>
        <v>-</v>
      </c>
      <c r="E243" s="403" t="str" cm="1">
        <f t="array" aca="1" ref="E243" ca="1">IF(B243="","-",IF(SUMPRODUCT(--(_xlfn.UNICODE(MID(B243,ROW(INDIRECT("1:"&amp;LEN(B243))),1))&gt;255))&gt;0,"全角文字使用不可",""))</f>
        <v>-</v>
      </c>
    </row>
    <row r="244" spans="4:5" ht="15" customHeight="1">
      <c r="D244" s="403" t="str" cm="1">
        <f t="array" aca="1" ref="D244" ca="1">IF(A244="","-",IF(SUMPRODUCT(--(_xlfn.UNICODE(MID(A244,ROW(INDIRECT("1:"&amp;LEN(A244))),1))&gt;255))&gt;0,"全角文字使用不可",""))</f>
        <v>-</v>
      </c>
      <c r="E244" s="403" t="str" cm="1">
        <f t="array" aca="1" ref="E244" ca="1">IF(B244="","-",IF(SUMPRODUCT(--(_xlfn.UNICODE(MID(B244,ROW(INDIRECT("1:"&amp;LEN(B244))),1))&gt;255))&gt;0,"全角文字使用不可",""))</f>
        <v>-</v>
      </c>
    </row>
    <row r="245" spans="4:5" ht="15" customHeight="1">
      <c r="D245" s="403" t="str" cm="1">
        <f t="array" aca="1" ref="D245" ca="1">IF(A245="","-",IF(SUMPRODUCT(--(_xlfn.UNICODE(MID(A245,ROW(INDIRECT("1:"&amp;LEN(A245))),1))&gt;255))&gt;0,"全角文字使用不可",""))</f>
        <v>-</v>
      </c>
      <c r="E245" s="403" t="str" cm="1">
        <f t="array" aca="1" ref="E245" ca="1">IF(B245="","-",IF(SUMPRODUCT(--(_xlfn.UNICODE(MID(B245,ROW(INDIRECT("1:"&amp;LEN(B245))),1))&gt;255))&gt;0,"全角文字使用不可",""))</f>
        <v>-</v>
      </c>
    </row>
    <row r="246" spans="4:5" ht="15" customHeight="1">
      <c r="D246" s="403" t="str" cm="1">
        <f t="array" aca="1" ref="D246" ca="1">IF(A246="","-",IF(SUMPRODUCT(--(_xlfn.UNICODE(MID(A246,ROW(INDIRECT("1:"&amp;LEN(A246))),1))&gt;255))&gt;0,"全角文字使用不可",""))</f>
        <v>-</v>
      </c>
      <c r="E246" s="403" t="str" cm="1">
        <f t="array" aca="1" ref="E246" ca="1">IF(B246="","-",IF(SUMPRODUCT(--(_xlfn.UNICODE(MID(B246,ROW(INDIRECT("1:"&amp;LEN(B246))),1))&gt;255))&gt;0,"全角文字使用不可",""))</f>
        <v>-</v>
      </c>
    </row>
    <row r="247" spans="4:5" ht="15" customHeight="1">
      <c r="D247" s="403" t="str" cm="1">
        <f t="array" aca="1" ref="D247" ca="1">IF(A247="","-",IF(SUMPRODUCT(--(_xlfn.UNICODE(MID(A247,ROW(INDIRECT("1:"&amp;LEN(A247))),1))&gt;255))&gt;0,"全角文字使用不可",""))</f>
        <v>-</v>
      </c>
      <c r="E247" s="403" t="str" cm="1">
        <f t="array" aca="1" ref="E247" ca="1">IF(B247="","-",IF(SUMPRODUCT(--(_xlfn.UNICODE(MID(B247,ROW(INDIRECT("1:"&amp;LEN(B247))),1))&gt;255))&gt;0,"全角文字使用不可",""))</f>
        <v>-</v>
      </c>
    </row>
    <row r="248" spans="4:5" ht="15" customHeight="1">
      <c r="D248" s="403" t="str" cm="1">
        <f t="array" aca="1" ref="D248" ca="1">IF(A248="","-",IF(SUMPRODUCT(--(_xlfn.UNICODE(MID(A248,ROW(INDIRECT("1:"&amp;LEN(A248))),1))&gt;255))&gt;0,"全角文字使用不可",""))</f>
        <v>-</v>
      </c>
      <c r="E248" s="403" t="str" cm="1">
        <f t="array" aca="1" ref="E248" ca="1">IF(B248="","-",IF(SUMPRODUCT(--(_xlfn.UNICODE(MID(B248,ROW(INDIRECT("1:"&amp;LEN(B248))),1))&gt;255))&gt;0,"全角文字使用不可",""))</f>
        <v>-</v>
      </c>
    </row>
    <row r="249" spans="4:5" ht="15" customHeight="1">
      <c r="D249" s="403" t="str" cm="1">
        <f t="array" aca="1" ref="D249" ca="1">IF(A249="","-",IF(SUMPRODUCT(--(_xlfn.UNICODE(MID(A249,ROW(INDIRECT("1:"&amp;LEN(A249))),1))&gt;255))&gt;0,"全角文字使用不可",""))</f>
        <v>-</v>
      </c>
      <c r="E249" s="403" t="str" cm="1">
        <f t="array" aca="1" ref="E249" ca="1">IF(B249="","-",IF(SUMPRODUCT(--(_xlfn.UNICODE(MID(B249,ROW(INDIRECT("1:"&amp;LEN(B249))),1))&gt;255))&gt;0,"全角文字使用不可",""))</f>
        <v>-</v>
      </c>
    </row>
    <row r="250" spans="4:5" ht="15" customHeight="1">
      <c r="D250" s="403" t="str" cm="1">
        <f t="array" aca="1" ref="D250" ca="1">IF(A250="","-",IF(SUMPRODUCT(--(_xlfn.UNICODE(MID(A250,ROW(INDIRECT("1:"&amp;LEN(A250))),1))&gt;255))&gt;0,"全角文字使用不可",""))</f>
        <v>-</v>
      </c>
      <c r="E250" s="403" t="str" cm="1">
        <f t="array" aca="1" ref="E250" ca="1">IF(B250="","-",IF(SUMPRODUCT(--(_xlfn.UNICODE(MID(B250,ROW(INDIRECT("1:"&amp;LEN(B250))),1))&gt;255))&gt;0,"全角文字使用不可",""))</f>
        <v>-</v>
      </c>
    </row>
    <row r="251" spans="4:5" ht="15" customHeight="1">
      <c r="D251" s="403" t="str" cm="1">
        <f t="array" aca="1" ref="D251" ca="1">IF(A251="","-",IF(SUMPRODUCT(--(_xlfn.UNICODE(MID(A251,ROW(INDIRECT("1:"&amp;LEN(A251))),1))&gt;255))&gt;0,"全角文字使用不可",""))</f>
        <v>-</v>
      </c>
      <c r="E251" s="403" t="str" cm="1">
        <f t="array" aca="1" ref="E251" ca="1">IF(B251="","-",IF(SUMPRODUCT(--(_xlfn.UNICODE(MID(B251,ROW(INDIRECT("1:"&amp;LEN(B251))),1))&gt;255))&gt;0,"全角文字使用不可",""))</f>
        <v>-</v>
      </c>
    </row>
    <row r="252" spans="4:5" ht="15" customHeight="1">
      <c r="D252" s="403" t="str" cm="1">
        <f t="array" aca="1" ref="D252" ca="1">IF(A252="","-",IF(SUMPRODUCT(--(_xlfn.UNICODE(MID(A252,ROW(INDIRECT("1:"&amp;LEN(A252))),1))&gt;255))&gt;0,"全角文字使用不可",""))</f>
        <v>-</v>
      </c>
      <c r="E252" s="403" t="str" cm="1">
        <f t="array" aca="1" ref="E252" ca="1">IF(B252="","-",IF(SUMPRODUCT(--(_xlfn.UNICODE(MID(B252,ROW(INDIRECT("1:"&amp;LEN(B252))),1))&gt;255))&gt;0,"全角文字使用不可",""))</f>
        <v>-</v>
      </c>
    </row>
    <row r="253" spans="4:5" ht="15" customHeight="1">
      <c r="D253" s="403" t="str" cm="1">
        <f t="array" aca="1" ref="D253" ca="1">IF(A253="","-",IF(SUMPRODUCT(--(_xlfn.UNICODE(MID(A253,ROW(INDIRECT("1:"&amp;LEN(A253))),1))&gt;255))&gt;0,"全角文字使用不可",""))</f>
        <v>-</v>
      </c>
      <c r="E253" s="403" t="str" cm="1">
        <f t="array" aca="1" ref="E253" ca="1">IF(B253="","-",IF(SUMPRODUCT(--(_xlfn.UNICODE(MID(B253,ROW(INDIRECT("1:"&amp;LEN(B253))),1))&gt;255))&gt;0,"全角文字使用不可",""))</f>
        <v>-</v>
      </c>
    </row>
    <row r="254" spans="4:5" ht="15" customHeight="1">
      <c r="D254" s="403" t="str" cm="1">
        <f t="array" aca="1" ref="D254" ca="1">IF(A254="","-",IF(SUMPRODUCT(--(_xlfn.UNICODE(MID(A254,ROW(INDIRECT("1:"&amp;LEN(A254))),1))&gt;255))&gt;0,"全角文字使用不可",""))</f>
        <v>-</v>
      </c>
      <c r="E254" s="403" t="str" cm="1">
        <f t="array" aca="1" ref="E254" ca="1">IF(B254="","-",IF(SUMPRODUCT(--(_xlfn.UNICODE(MID(B254,ROW(INDIRECT("1:"&amp;LEN(B254))),1))&gt;255))&gt;0,"全角文字使用不可",""))</f>
        <v>-</v>
      </c>
    </row>
    <row r="255" spans="4:5" ht="15" customHeight="1">
      <c r="D255" s="403" t="str" cm="1">
        <f t="array" aca="1" ref="D255" ca="1">IF(A255="","-",IF(SUMPRODUCT(--(_xlfn.UNICODE(MID(A255,ROW(INDIRECT("1:"&amp;LEN(A255))),1))&gt;255))&gt;0,"全角文字使用不可",""))</f>
        <v>-</v>
      </c>
      <c r="E255" s="403" t="str" cm="1">
        <f t="array" aca="1" ref="E255" ca="1">IF(B255="","-",IF(SUMPRODUCT(--(_xlfn.UNICODE(MID(B255,ROW(INDIRECT("1:"&amp;LEN(B255))),1))&gt;255))&gt;0,"全角文字使用不可",""))</f>
        <v>-</v>
      </c>
    </row>
    <row r="256" spans="4:5" ht="15" customHeight="1">
      <c r="D256" s="403" t="str" cm="1">
        <f t="array" aca="1" ref="D256" ca="1">IF(A256="","-",IF(SUMPRODUCT(--(_xlfn.UNICODE(MID(A256,ROW(INDIRECT("1:"&amp;LEN(A256))),1))&gt;255))&gt;0,"全角文字使用不可",""))</f>
        <v>-</v>
      </c>
      <c r="E256" s="403" t="str" cm="1">
        <f t="array" aca="1" ref="E256" ca="1">IF(B256="","-",IF(SUMPRODUCT(--(_xlfn.UNICODE(MID(B256,ROW(INDIRECT("1:"&amp;LEN(B256))),1))&gt;255))&gt;0,"全角文字使用不可",""))</f>
        <v>-</v>
      </c>
    </row>
    <row r="257" spans="4:5" ht="15" customHeight="1">
      <c r="D257" s="403" t="str" cm="1">
        <f t="array" aca="1" ref="D257" ca="1">IF(A257="","-",IF(SUMPRODUCT(--(_xlfn.UNICODE(MID(A257,ROW(INDIRECT("1:"&amp;LEN(A257))),1))&gt;255))&gt;0,"全角文字使用不可",""))</f>
        <v>-</v>
      </c>
      <c r="E257" s="403" t="str" cm="1">
        <f t="array" aca="1" ref="E257" ca="1">IF(B257="","-",IF(SUMPRODUCT(--(_xlfn.UNICODE(MID(B257,ROW(INDIRECT("1:"&amp;LEN(B257))),1))&gt;255))&gt;0,"全角文字使用不可",""))</f>
        <v>-</v>
      </c>
    </row>
    <row r="258" spans="4:5" ht="15" customHeight="1">
      <c r="D258" s="403" t="str" cm="1">
        <f t="array" aca="1" ref="D258" ca="1">IF(A258="","-",IF(SUMPRODUCT(--(_xlfn.UNICODE(MID(A258,ROW(INDIRECT("1:"&amp;LEN(A258))),1))&gt;255))&gt;0,"全角文字使用不可",""))</f>
        <v>-</v>
      </c>
      <c r="E258" s="403" t="str" cm="1">
        <f t="array" aca="1" ref="E258" ca="1">IF(B258="","-",IF(SUMPRODUCT(--(_xlfn.UNICODE(MID(B258,ROW(INDIRECT("1:"&amp;LEN(B258))),1))&gt;255))&gt;0,"全角文字使用不可",""))</f>
        <v>-</v>
      </c>
    </row>
    <row r="259" spans="4:5" ht="15" customHeight="1">
      <c r="D259" s="403" t="str" cm="1">
        <f t="array" aca="1" ref="D259" ca="1">IF(A259="","-",IF(SUMPRODUCT(--(_xlfn.UNICODE(MID(A259,ROW(INDIRECT("1:"&amp;LEN(A259))),1))&gt;255))&gt;0,"全角文字使用不可",""))</f>
        <v>-</v>
      </c>
      <c r="E259" s="403" t="str" cm="1">
        <f t="array" aca="1" ref="E259" ca="1">IF(B259="","-",IF(SUMPRODUCT(--(_xlfn.UNICODE(MID(B259,ROW(INDIRECT("1:"&amp;LEN(B259))),1))&gt;255))&gt;0,"全角文字使用不可",""))</f>
        <v>-</v>
      </c>
    </row>
    <row r="260" spans="4:5" ht="15" customHeight="1">
      <c r="D260" s="403" t="str" cm="1">
        <f t="array" aca="1" ref="D260" ca="1">IF(A260="","-",IF(SUMPRODUCT(--(_xlfn.UNICODE(MID(A260,ROW(INDIRECT("1:"&amp;LEN(A260))),1))&gt;255))&gt;0,"全角文字使用不可",""))</f>
        <v>-</v>
      </c>
      <c r="E260" s="403" t="str" cm="1">
        <f t="array" aca="1" ref="E260" ca="1">IF(B260="","-",IF(SUMPRODUCT(--(_xlfn.UNICODE(MID(B260,ROW(INDIRECT("1:"&amp;LEN(B260))),1))&gt;255))&gt;0,"全角文字使用不可",""))</f>
        <v>-</v>
      </c>
    </row>
    <row r="261" spans="4:5" ht="15" customHeight="1">
      <c r="D261" s="403" t="str" cm="1">
        <f t="array" aca="1" ref="D261" ca="1">IF(A261="","-",IF(SUMPRODUCT(--(_xlfn.UNICODE(MID(A261,ROW(INDIRECT("1:"&amp;LEN(A261))),1))&gt;255))&gt;0,"全角文字使用不可",""))</f>
        <v>-</v>
      </c>
      <c r="E261" s="403" t="str" cm="1">
        <f t="array" aca="1" ref="E261" ca="1">IF(B261="","-",IF(SUMPRODUCT(--(_xlfn.UNICODE(MID(B261,ROW(INDIRECT("1:"&amp;LEN(B261))),1))&gt;255))&gt;0,"全角文字使用不可",""))</f>
        <v>-</v>
      </c>
    </row>
    <row r="262" spans="4:5" ht="15" customHeight="1">
      <c r="D262" s="403" t="str" cm="1">
        <f t="array" aca="1" ref="D262" ca="1">IF(A262="","-",IF(SUMPRODUCT(--(_xlfn.UNICODE(MID(A262,ROW(INDIRECT("1:"&amp;LEN(A262))),1))&gt;255))&gt;0,"全角文字使用不可",""))</f>
        <v>-</v>
      </c>
      <c r="E262" s="403" t="str" cm="1">
        <f t="array" aca="1" ref="E262" ca="1">IF(B262="","-",IF(SUMPRODUCT(--(_xlfn.UNICODE(MID(B262,ROW(INDIRECT("1:"&amp;LEN(B262))),1))&gt;255))&gt;0,"全角文字使用不可",""))</f>
        <v>-</v>
      </c>
    </row>
    <row r="263" spans="4:5" ht="15" customHeight="1">
      <c r="D263" s="403" t="str" cm="1">
        <f t="array" aca="1" ref="D263" ca="1">IF(A263="","-",IF(SUMPRODUCT(--(_xlfn.UNICODE(MID(A263,ROW(INDIRECT("1:"&amp;LEN(A263))),1))&gt;255))&gt;0,"全角文字使用不可",""))</f>
        <v>-</v>
      </c>
      <c r="E263" s="403" t="str" cm="1">
        <f t="array" aca="1" ref="E263" ca="1">IF(B263="","-",IF(SUMPRODUCT(--(_xlfn.UNICODE(MID(B263,ROW(INDIRECT("1:"&amp;LEN(B263))),1))&gt;255))&gt;0,"全角文字使用不可",""))</f>
        <v>-</v>
      </c>
    </row>
    <row r="264" spans="4:5" ht="15" customHeight="1">
      <c r="D264" s="403" t="str" cm="1">
        <f t="array" aca="1" ref="D264" ca="1">IF(A264="","-",IF(SUMPRODUCT(--(_xlfn.UNICODE(MID(A264,ROW(INDIRECT("1:"&amp;LEN(A264))),1))&gt;255))&gt;0,"全角文字使用不可",""))</f>
        <v>-</v>
      </c>
      <c r="E264" s="403" t="str" cm="1">
        <f t="array" aca="1" ref="E264" ca="1">IF(B264="","-",IF(SUMPRODUCT(--(_xlfn.UNICODE(MID(B264,ROW(INDIRECT("1:"&amp;LEN(B264))),1))&gt;255))&gt;0,"全角文字使用不可",""))</f>
        <v>-</v>
      </c>
    </row>
    <row r="265" spans="4:5" ht="15" customHeight="1">
      <c r="D265" s="403" t="str" cm="1">
        <f t="array" aca="1" ref="D265" ca="1">IF(A265="","-",IF(SUMPRODUCT(--(_xlfn.UNICODE(MID(A265,ROW(INDIRECT("1:"&amp;LEN(A265))),1))&gt;255))&gt;0,"全角文字使用不可",""))</f>
        <v>-</v>
      </c>
      <c r="E265" s="403" t="str" cm="1">
        <f t="array" aca="1" ref="E265" ca="1">IF(B265="","-",IF(SUMPRODUCT(--(_xlfn.UNICODE(MID(B265,ROW(INDIRECT("1:"&amp;LEN(B265))),1))&gt;255))&gt;0,"全角文字使用不可",""))</f>
        <v>-</v>
      </c>
    </row>
    <row r="266" spans="4:5" ht="15" customHeight="1">
      <c r="D266" s="403" t="str" cm="1">
        <f t="array" aca="1" ref="D266" ca="1">IF(A266="","-",IF(SUMPRODUCT(--(_xlfn.UNICODE(MID(A266,ROW(INDIRECT("1:"&amp;LEN(A266))),1))&gt;255))&gt;0,"全角文字使用不可",""))</f>
        <v>-</v>
      </c>
      <c r="E266" s="403" t="str" cm="1">
        <f t="array" aca="1" ref="E266" ca="1">IF(B266="","-",IF(SUMPRODUCT(--(_xlfn.UNICODE(MID(B266,ROW(INDIRECT("1:"&amp;LEN(B266))),1))&gt;255))&gt;0,"全角文字使用不可",""))</f>
        <v>-</v>
      </c>
    </row>
    <row r="267" spans="4:5" ht="15" customHeight="1">
      <c r="D267" s="403" t="str" cm="1">
        <f t="array" aca="1" ref="D267" ca="1">IF(A267="","-",IF(SUMPRODUCT(--(_xlfn.UNICODE(MID(A267,ROW(INDIRECT("1:"&amp;LEN(A267))),1))&gt;255))&gt;0,"全角文字使用不可",""))</f>
        <v>-</v>
      </c>
      <c r="E267" s="403" t="str" cm="1">
        <f t="array" aca="1" ref="E267" ca="1">IF(B267="","-",IF(SUMPRODUCT(--(_xlfn.UNICODE(MID(B267,ROW(INDIRECT("1:"&amp;LEN(B267))),1))&gt;255))&gt;0,"全角文字使用不可",""))</f>
        <v>-</v>
      </c>
    </row>
    <row r="268" spans="4:5" ht="15" customHeight="1">
      <c r="D268" s="403" t="str" cm="1">
        <f t="array" aca="1" ref="D268" ca="1">IF(A268="","-",IF(SUMPRODUCT(--(_xlfn.UNICODE(MID(A268,ROW(INDIRECT("1:"&amp;LEN(A268))),1))&gt;255))&gt;0,"全角文字使用不可",""))</f>
        <v>-</v>
      </c>
      <c r="E268" s="403" t="str" cm="1">
        <f t="array" aca="1" ref="E268" ca="1">IF(B268="","-",IF(SUMPRODUCT(--(_xlfn.UNICODE(MID(B268,ROW(INDIRECT("1:"&amp;LEN(B268))),1))&gt;255))&gt;0,"全角文字使用不可",""))</f>
        <v>-</v>
      </c>
    </row>
    <row r="269" spans="4:5" ht="15" customHeight="1">
      <c r="D269" s="403" t="str" cm="1">
        <f t="array" aca="1" ref="D269" ca="1">IF(A269="","-",IF(SUMPRODUCT(--(_xlfn.UNICODE(MID(A269,ROW(INDIRECT("1:"&amp;LEN(A269))),1))&gt;255))&gt;0,"全角文字使用不可",""))</f>
        <v>-</v>
      </c>
      <c r="E269" s="403" t="str" cm="1">
        <f t="array" aca="1" ref="E269" ca="1">IF(B269="","-",IF(SUMPRODUCT(--(_xlfn.UNICODE(MID(B269,ROW(INDIRECT("1:"&amp;LEN(B269))),1))&gt;255))&gt;0,"全角文字使用不可",""))</f>
        <v>-</v>
      </c>
    </row>
    <row r="270" spans="4:5" ht="15" customHeight="1">
      <c r="D270" s="403" t="str" cm="1">
        <f t="array" aca="1" ref="D270" ca="1">IF(A270="","-",IF(SUMPRODUCT(--(_xlfn.UNICODE(MID(A270,ROW(INDIRECT("1:"&amp;LEN(A270))),1))&gt;255))&gt;0,"全角文字使用不可",""))</f>
        <v>-</v>
      </c>
      <c r="E270" s="403" t="str" cm="1">
        <f t="array" aca="1" ref="E270" ca="1">IF(B270="","-",IF(SUMPRODUCT(--(_xlfn.UNICODE(MID(B270,ROW(INDIRECT("1:"&amp;LEN(B270))),1))&gt;255))&gt;0,"全角文字使用不可",""))</f>
        <v>-</v>
      </c>
    </row>
    <row r="271" spans="4:5" ht="15" customHeight="1">
      <c r="D271" s="403" t="str" cm="1">
        <f t="array" aca="1" ref="D271" ca="1">IF(A271="","-",IF(SUMPRODUCT(--(_xlfn.UNICODE(MID(A271,ROW(INDIRECT("1:"&amp;LEN(A271))),1))&gt;255))&gt;0,"全角文字使用不可",""))</f>
        <v>-</v>
      </c>
      <c r="E271" s="403" t="str" cm="1">
        <f t="array" aca="1" ref="E271" ca="1">IF(B271="","-",IF(SUMPRODUCT(--(_xlfn.UNICODE(MID(B271,ROW(INDIRECT("1:"&amp;LEN(B271))),1))&gt;255))&gt;0,"全角文字使用不可",""))</f>
        <v>-</v>
      </c>
    </row>
    <row r="272" spans="4:5" ht="15" customHeight="1">
      <c r="D272" s="403" t="str" cm="1">
        <f t="array" aca="1" ref="D272" ca="1">IF(A272="","-",IF(SUMPRODUCT(--(_xlfn.UNICODE(MID(A272,ROW(INDIRECT("1:"&amp;LEN(A272))),1))&gt;255))&gt;0,"全角文字使用不可",""))</f>
        <v>-</v>
      </c>
      <c r="E272" s="403" t="str" cm="1">
        <f t="array" aca="1" ref="E272" ca="1">IF(B272="","-",IF(SUMPRODUCT(--(_xlfn.UNICODE(MID(B272,ROW(INDIRECT("1:"&amp;LEN(B272))),1))&gt;255))&gt;0,"全角文字使用不可",""))</f>
        <v>-</v>
      </c>
    </row>
    <row r="273" spans="4:5" ht="15" customHeight="1">
      <c r="D273" s="403" t="str" cm="1">
        <f t="array" aca="1" ref="D273" ca="1">IF(A273="","-",IF(SUMPRODUCT(--(_xlfn.UNICODE(MID(A273,ROW(INDIRECT("1:"&amp;LEN(A273))),1))&gt;255))&gt;0,"全角文字使用不可",""))</f>
        <v>-</v>
      </c>
      <c r="E273" s="403" t="str" cm="1">
        <f t="array" aca="1" ref="E273" ca="1">IF(B273="","-",IF(SUMPRODUCT(--(_xlfn.UNICODE(MID(B273,ROW(INDIRECT("1:"&amp;LEN(B273))),1))&gt;255))&gt;0,"全角文字使用不可",""))</f>
        <v>-</v>
      </c>
    </row>
    <row r="274" spans="4:5" ht="15" customHeight="1">
      <c r="D274" s="403" t="str" cm="1">
        <f t="array" aca="1" ref="D274" ca="1">IF(A274="","-",IF(SUMPRODUCT(--(_xlfn.UNICODE(MID(A274,ROW(INDIRECT("1:"&amp;LEN(A274))),1))&gt;255))&gt;0,"全角文字使用不可",""))</f>
        <v>-</v>
      </c>
      <c r="E274" s="403" t="str" cm="1">
        <f t="array" aca="1" ref="E274" ca="1">IF(B274="","-",IF(SUMPRODUCT(--(_xlfn.UNICODE(MID(B274,ROW(INDIRECT("1:"&amp;LEN(B274))),1))&gt;255))&gt;0,"全角文字使用不可",""))</f>
        <v>-</v>
      </c>
    </row>
    <row r="275" spans="4:5" ht="15" customHeight="1">
      <c r="D275" s="403" t="str" cm="1">
        <f t="array" aca="1" ref="D275" ca="1">IF(A275="","-",IF(SUMPRODUCT(--(_xlfn.UNICODE(MID(A275,ROW(INDIRECT("1:"&amp;LEN(A275))),1))&gt;255))&gt;0,"全角文字使用不可",""))</f>
        <v>-</v>
      </c>
      <c r="E275" s="403" t="str" cm="1">
        <f t="array" aca="1" ref="E275" ca="1">IF(B275="","-",IF(SUMPRODUCT(--(_xlfn.UNICODE(MID(B275,ROW(INDIRECT("1:"&amp;LEN(B275))),1))&gt;255))&gt;0,"全角文字使用不可",""))</f>
        <v>-</v>
      </c>
    </row>
    <row r="276" spans="4:5" ht="15" customHeight="1">
      <c r="D276" s="403" t="str" cm="1">
        <f t="array" aca="1" ref="D276" ca="1">IF(A276="","-",IF(SUMPRODUCT(--(_xlfn.UNICODE(MID(A276,ROW(INDIRECT("1:"&amp;LEN(A276))),1))&gt;255))&gt;0,"全角文字使用不可",""))</f>
        <v>-</v>
      </c>
      <c r="E276" s="403" t="str" cm="1">
        <f t="array" aca="1" ref="E276" ca="1">IF(B276="","-",IF(SUMPRODUCT(--(_xlfn.UNICODE(MID(B276,ROW(INDIRECT("1:"&amp;LEN(B276))),1))&gt;255))&gt;0,"全角文字使用不可",""))</f>
        <v>-</v>
      </c>
    </row>
    <row r="277" spans="4:5" ht="15" customHeight="1">
      <c r="D277" s="403" t="str" cm="1">
        <f t="array" aca="1" ref="D277" ca="1">IF(A277="","-",IF(SUMPRODUCT(--(_xlfn.UNICODE(MID(A277,ROW(INDIRECT("1:"&amp;LEN(A277))),1))&gt;255))&gt;0,"全角文字使用不可",""))</f>
        <v>-</v>
      </c>
      <c r="E277" s="403" t="str" cm="1">
        <f t="array" aca="1" ref="E277" ca="1">IF(B277="","-",IF(SUMPRODUCT(--(_xlfn.UNICODE(MID(B277,ROW(INDIRECT("1:"&amp;LEN(B277))),1))&gt;255))&gt;0,"全角文字使用不可",""))</f>
        <v>-</v>
      </c>
    </row>
    <row r="278" spans="4:5" ht="15" customHeight="1">
      <c r="D278" s="403" t="str" cm="1">
        <f t="array" aca="1" ref="D278" ca="1">IF(A278="","-",IF(SUMPRODUCT(--(_xlfn.UNICODE(MID(A278,ROW(INDIRECT("1:"&amp;LEN(A278))),1))&gt;255))&gt;0,"全角文字使用不可",""))</f>
        <v>-</v>
      </c>
      <c r="E278" s="403" t="str" cm="1">
        <f t="array" aca="1" ref="E278" ca="1">IF(B278="","-",IF(SUMPRODUCT(--(_xlfn.UNICODE(MID(B278,ROW(INDIRECT("1:"&amp;LEN(B278))),1))&gt;255))&gt;0,"全角文字使用不可",""))</f>
        <v>-</v>
      </c>
    </row>
    <row r="279" spans="4:5" ht="15" customHeight="1">
      <c r="D279" s="403" t="str" cm="1">
        <f t="array" aca="1" ref="D279" ca="1">IF(A279="","-",IF(SUMPRODUCT(--(_xlfn.UNICODE(MID(A279,ROW(INDIRECT("1:"&amp;LEN(A279))),1))&gt;255))&gt;0,"全角文字使用不可",""))</f>
        <v>-</v>
      </c>
      <c r="E279" s="403" t="str" cm="1">
        <f t="array" aca="1" ref="E279" ca="1">IF(B279="","-",IF(SUMPRODUCT(--(_xlfn.UNICODE(MID(B279,ROW(INDIRECT("1:"&amp;LEN(B279))),1))&gt;255))&gt;0,"全角文字使用不可",""))</f>
        <v>-</v>
      </c>
    </row>
    <row r="280" spans="4:5" ht="15" customHeight="1">
      <c r="D280" s="403" t="str" cm="1">
        <f t="array" aca="1" ref="D280" ca="1">IF(A280="","-",IF(SUMPRODUCT(--(_xlfn.UNICODE(MID(A280,ROW(INDIRECT("1:"&amp;LEN(A280))),1))&gt;255))&gt;0,"全角文字使用不可",""))</f>
        <v>-</v>
      </c>
      <c r="E280" s="403" t="str" cm="1">
        <f t="array" aca="1" ref="E280" ca="1">IF(B280="","-",IF(SUMPRODUCT(--(_xlfn.UNICODE(MID(B280,ROW(INDIRECT("1:"&amp;LEN(B280))),1))&gt;255))&gt;0,"全角文字使用不可",""))</f>
        <v>-</v>
      </c>
    </row>
    <row r="281" spans="4:5" ht="15" customHeight="1">
      <c r="D281" s="403" t="str" cm="1">
        <f t="array" aca="1" ref="D281" ca="1">IF(A281="","-",IF(SUMPRODUCT(--(_xlfn.UNICODE(MID(A281,ROW(INDIRECT("1:"&amp;LEN(A281))),1))&gt;255))&gt;0,"全角文字使用不可",""))</f>
        <v>-</v>
      </c>
      <c r="E281" s="403" t="str" cm="1">
        <f t="array" aca="1" ref="E281" ca="1">IF(B281="","-",IF(SUMPRODUCT(--(_xlfn.UNICODE(MID(B281,ROW(INDIRECT("1:"&amp;LEN(B281))),1))&gt;255))&gt;0,"全角文字使用不可",""))</f>
        <v>-</v>
      </c>
    </row>
    <row r="282" spans="4:5" ht="15" customHeight="1">
      <c r="D282" s="403" t="str" cm="1">
        <f t="array" aca="1" ref="D282" ca="1">IF(A282="","-",IF(SUMPRODUCT(--(_xlfn.UNICODE(MID(A282,ROW(INDIRECT("1:"&amp;LEN(A282))),1))&gt;255))&gt;0,"全角文字使用不可",""))</f>
        <v>-</v>
      </c>
      <c r="E282" s="403" t="str" cm="1">
        <f t="array" aca="1" ref="E282" ca="1">IF(B282="","-",IF(SUMPRODUCT(--(_xlfn.UNICODE(MID(B282,ROW(INDIRECT("1:"&amp;LEN(B282))),1))&gt;255))&gt;0,"全角文字使用不可",""))</f>
        <v>-</v>
      </c>
    </row>
    <row r="283" spans="4:5" ht="15" customHeight="1">
      <c r="D283" s="403" t="str" cm="1">
        <f t="array" aca="1" ref="D283" ca="1">IF(A283="","-",IF(SUMPRODUCT(--(_xlfn.UNICODE(MID(A283,ROW(INDIRECT("1:"&amp;LEN(A283))),1))&gt;255))&gt;0,"全角文字使用不可",""))</f>
        <v>-</v>
      </c>
      <c r="E283" s="403" t="str" cm="1">
        <f t="array" aca="1" ref="E283" ca="1">IF(B283="","-",IF(SUMPRODUCT(--(_xlfn.UNICODE(MID(B283,ROW(INDIRECT("1:"&amp;LEN(B283))),1))&gt;255))&gt;0,"全角文字使用不可",""))</f>
        <v>-</v>
      </c>
    </row>
    <row r="284" spans="4:5" ht="15" customHeight="1">
      <c r="D284" s="403" t="str" cm="1">
        <f t="array" aca="1" ref="D284" ca="1">IF(A284="","-",IF(SUMPRODUCT(--(_xlfn.UNICODE(MID(A284,ROW(INDIRECT("1:"&amp;LEN(A284))),1))&gt;255))&gt;0,"全角文字使用不可",""))</f>
        <v>-</v>
      </c>
      <c r="E284" s="403" t="str" cm="1">
        <f t="array" aca="1" ref="E284" ca="1">IF(B284="","-",IF(SUMPRODUCT(--(_xlfn.UNICODE(MID(B284,ROW(INDIRECT("1:"&amp;LEN(B284))),1))&gt;255))&gt;0,"全角文字使用不可",""))</f>
        <v>-</v>
      </c>
    </row>
    <row r="285" spans="4:5" ht="15" customHeight="1">
      <c r="D285" s="403" t="str" cm="1">
        <f t="array" aca="1" ref="D285" ca="1">IF(A285="","-",IF(SUMPRODUCT(--(_xlfn.UNICODE(MID(A285,ROW(INDIRECT("1:"&amp;LEN(A285))),1))&gt;255))&gt;0,"全角文字使用不可",""))</f>
        <v>-</v>
      </c>
      <c r="E285" s="403" t="str" cm="1">
        <f t="array" aca="1" ref="E285" ca="1">IF(B285="","-",IF(SUMPRODUCT(--(_xlfn.UNICODE(MID(B285,ROW(INDIRECT("1:"&amp;LEN(B285))),1))&gt;255))&gt;0,"全角文字使用不可",""))</f>
        <v>-</v>
      </c>
    </row>
    <row r="286" spans="4:5" ht="15" customHeight="1">
      <c r="D286" s="403" t="str" cm="1">
        <f t="array" aca="1" ref="D286" ca="1">IF(A286="","-",IF(SUMPRODUCT(--(_xlfn.UNICODE(MID(A286,ROW(INDIRECT("1:"&amp;LEN(A286))),1))&gt;255))&gt;0,"全角文字使用不可",""))</f>
        <v>-</v>
      </c>
      <c r="E286" s="403" t="str" cm="1">
        <f t="array" aca="1" ref="E286" ca="1">IF(B286="","-",IF(SUMPRODUCT(--(_xlfn.UNICODE(MID(B286,ROW(INDIRECT("1:"&amp;LEN(B286))),1))&gt;255))&gt;0,"全角文字使用不可",""))</f>
        <v>-</v>
      </c>
    </row>
    <row r="287" spans="4:5" ht="15" customHeight="1">
      <c r="D287" s="403" t="str" cm="1">
        <f t="array" aca="1" ref="D287" ca="1">IF(A287="","-",IF(SUMPRODUCT(--(_xlfn.UNICODE(MID(A287,ROW(INDIRECT("1:"&amp;LEN(A287))),1))&gt;255))&gt;0,"全角文字使用不可",""))</f>
        <v>-</v>
      </c>
      <c r="E287" s="403" t="str" cm="1">
        <f t="array" aca="1" ref="E287" ca="1">IF(B287="","-",IF(SUMPRODUCT(--(_xlfn.UNICODE(MID(B287,ROW(INDIRECT("1:"&amp;LEN(B287))),1))&gt;255))&gt;0,"全角文字使用不可",""))</f>
        <v>-</v>
      </c>
    </row>
    <row r="288" spans="4:5" ht="15" customHeight="1">
      <c r="D288" s="403" t="str" cm="1">
        <f t="array" aca="1" ref="D288" ca="1">IF(A288="","-",IF(SUMPRODUCT(--(_xlfn.UNICODE(MID(A288,ROW(INDIRECT("1:"&amp;LEN(A288))),1))&gt;255))&gt;0,"全角文字使用不可",""))</f>
        <v>-</v>
      </c>
      <c r="E288" s="403" t="str" cm="1">
        <f t="array" aca="1" ref="E288" ca="1">IF(B288="","-",IF(SUMPRODUCT(--(_xlfn.UNICODE(MID(B288,ROW(INDIRECT("1:"&amp;LEN(B288))),1))&gt;255))&gt;0,"全角文字使用不可",""))</f>
        <v>-</v>
      </c>
    </row>
    <row r="289" spans="4:5" ht="15" customHeight="1">
      <c r="D289" s="403" t="str" cm="1">
        <f t="array" aca="1" ref="D289" ca="1">IF(A289="","-",IF(SUMPRODUCT(--(_xlfn.UNICODE(MID(A289,ROW(INDIRECT("1:"&amp;LEN(A289))),1))&gt;255))&gt;0,"全角文字使用不可",""))</f>
        <v>-</v>
      </c>
      <c r="E289" s="403" t="str" cm="1">
        <f t="array" aca="1" ref="E289" ca="1">IF(B289="","-",IF(SUMPRODUCT(--(_xlfn.UNICODE(MID(B289,ROW(INDIRECT("1:"&amp;LEN(B289))),1))&gt;255))&gt;0,"全角文字使用不可",""))</f>
        <v>-</v>
      </c>
    </row>
    <row r="290" spans="4:5" ht="15" customHeight="1">
      <c r="D290" s="403" t="str" cm="1">
        <f t="array" aca="1" ref="D290" ca="1">IF(A290="","-",IF(SUMPRODUCT(--(_xlfn.UNICODE(MID(A290,ROW(INDIRECT("1:"&amp;LEN(A290))),1))&gt;255))&gt;0,"全角文字使用不可",""))</f>
        <v>-</v>
      </c>
      <c r="E290" s="403" t="str" cm="1">
        <f t="array" aca="1" ref="E290" ca="1">IF(B290="","-",IF(SUMPRODUCT(--(_xlfn.UNICODE(MID(B290,ROW(INDIRECT("1:"&amp;LEN(B290))),1))&gt;255))&gt;0,"全角文字使用不可",""))</f>
        <v>-</v>
      </c>
    </row>
    <row r="291" spans="4:5" ht="15" customHeight="1">
      <c r="D291" s="403" t="str" cm="1">
        <f t="array" aca="1" ref="D291" ca="1">IF(A291="","-",IF(SUMPRODUCT(--(_xlfn.UNICODE(MID(A291,ROW(INDIRECT("1:"&amp;LEN(A291))),1))&gt;255))&gt;0,"全角文字使用不可",""))</f>
        <v>-</v>
      </c>
      <c r="E291" s="403" t="str" cm="1">
        <f t="array" aca="1" ref="E291" ca="1">IF(B291="","-",IF(SUMPRODUCT(--(_xlfn.UNICODE(MID(B291,ROW(INDIRECT("1:"&amp;LEN(B291))),1))&gt;255))&gt;0,"全角文字使用不可",""))</f>
        <v>-</v>
      </c>
    </row>
    <row r="292" spans="4:5" ht="15" customHeight="1">
      <c r="D292" s="403" t="str" cm="1">
        <f t="array" aca="1" ref="D292" ca="1">IF(A292="","-",IF(SUMPRODUCT(--(_xlfn.UNICODE(MID(A292,ROW(INDIRECT("1:"&amp;LEN(A292))),1))&gt;255))&gt;0,"全角文字使用不可",""))</f>
        <v>-</v>
      </c>
      <c r="E292" s="403" t="str" cm="1">
        <f t="array" aca="1" ref="E292" ca="1">IF(B292="","-",IF(SUMPRODUCT(--(_xlfn.UNICODE(MID(B292,ROW(INDIRECT("1:"&amp;LEN(B292))),1))&gt;255))&gt;0,"全角文字使用不可",""))</f>
        <v>-</v>
      </c>
    </row>
    <row r="293" spans="4:5" ht="15" customHeight="1">
      <c r="D293" s="403" t="str" cm="1">
        <f t="array" aca="1" ref="D293" ca="1">IF(A293="","-",IF(SUMPRODUCT(--(_xlfn.UNICODE(MID(A293,ROW(INDIRECT("1:"&amp;LEN(A293))),1))&gt;255))&gt;0,"全角文字使用不可",""))</f>
        <v>-</v>
      </c>
      <c r="E293" s="403" t="str" cm="1">
        <f t="array" aca="1" ref="E293" ca="1">IF(B293="","-",IF(SUMPRODUCT(--(_xlfn.UNICODE(MID(B293,ROW(INDIRECT("1:"&amp;LEN(B293))),1))&gt;255))&gt;0,"全角文字使用不可",""))</f>
        <v>-</v>
      </c>
    </row>
    <row r="294" spans="4:5" ht="15" customHeight="1">
      <c r="D294" s="403" t="str" cm="1">
        <f t="array" aca="1" ref="D294" ca="1">IF(A294="","-",IF(SUMPRODUCT(--(_xlfn.UNICODE(MID(A294,ROW(INDIRECT("1:"&amp;LEN(A294))),1))&gt;255))&gt;0,"全角文字使用不可",""))</f>
        <v>-</v>
      </c>
      <c r="E294" s="403" t="str" cm="1">
        <f t="array" aca="1" ref="E294" ca="1">IF(B294="","-",IF(SUMPRODUCT(--(_xlfn.UNICODE(MID(B294,ROW(INDIRECT("1:"&amp;LEN(B294))),1))&gt;255))&gt;0,"全角文字使用不可",""))</f>
        <v>-</v>
      </c>
    </row>
    <row r="295" spans="4:5" ht="15" customHeight="1">
      <c r="D295" s="403" t="str" cm="1">
        <f t="array" aca="1" ref="D295" ca="1">IF(A295="","-",IF(SUMPRODUCT(--(_xlfn.UNICODE(MID(A295,ROW(INDIRECT("1:"&amp;LEN(A295))),1))&gt;255))&gt;0,"全角文字使用不可",""))</f>
        <v>-</v>
      </c>
      <c r="E295" s="403" t="str" cm="1">
        <f t="array" aca="1" ref="E295" ca="1">IF(B295="","-",IF(SUMPRODUCT(--(_xlfn.UNICODE(MID(B295,ROW(INDIRECT("1:"&amp;LEN(B295))),1))&gt;255))&gt;0,"全角文字使用不可",""))</f>
        <v>-</v>
      </c>
    </row>
    <row r="296" spans="4:5" ht="15" customHeight="1">
      <c r="D296" s="403" t="str" cm="1">
        <f t="array" aca="1" ref="D296" ca="1">IF(A296="","-",IF(SUMPRODUCT(--(_xlfn.UNICODE(MID(A296,ROW(INDIRECT("1:"&amp;LEN(A296))),1))&gt;255))&gt;0,"全角文字使用不可",""))</f>
        <v>-</v>
      </c>
      <c r="E296" s="403" t="str" cm="1">
        <f t="array" aca="1" ref="E296" ca="1">IF(B296="","-",IF(SUMPRODUCT(--(_xlfn.UNICODE(MID(B296,ROW(INDIRECT("1:"&amp;LEN(B296))),1))&gt;255))&gt;0,"全角文字使用不可",""))</f>
        <v>-</v>
      </c>
    </row>
    <row r="297" spans="4:5" ht="15" customHeight="1">
      <c r="D297" s="403" t="str" cm="1">
        <f t="array" aca="1" ref="D297" ca="1">IF(A297="","-",IF(SUMPRODUCT(--(_xlfn.UNICODE(MID(A297,ROW(INDIRECT("1:"&amp;LEN(A297))),1))&gt;255))&gt;0,"全角文字使用不可",""))</f>
        <v>-</v>
      </c>
      <c r="E297" s="403" t="str" cm="1">
        <f t="array" aca="1" ref="E297" ca="1">IF(B297="","-",IF(SUMPRODUCT(--(_xlfn.UNICODE(MID(B297,ROW(INDIRECT("1:"&amp;LEN(B297))),1))&gt;255))&gt;0,"全角文字使用不可",""))</f>
        <v>-</v>
      </c>
    </row>
    <row r="298" spans="4:5" ht="15" customHeight="1">
      <c r="D298" s="403" t="str" cm="1">
        <f t="array" aca="1" ref="D298" ca="1">IF(A298="","-",IF(SUMPRODUCT(--(_xlfn.UNICODE(MID(A298,ROW(INDIRECT("1:"&amp;LEN(A298))),1))&gt;255))&gt;0,"全角文字使用不可",""))</f>
        <v>-</v>
      </c>
      <c r="E298" s="403" t="str" cm="1">
        <f t="array" aca="1" ref="E298" ca="1">IF(B298="","-",IF(SUMPRODUCT(--(_xlfn.UNICODE(MID(B298,ROW(INDIRECT("1:"&amp;LEN(B298))),1))&gt;255))&gt;0,"全角文字使用不可",""))</f>
        <v>-</v>
      </c>
    </row>
    <row r="299" spans="4:5" ht="15" customHeight="1">
      <c r="D299" s="403" t="str" cm="1">
        <f t="array" aca="1" ref="D299" ca="1">IF(A299="","-",IF(SUMPRODUCT(--(_xlfn.UNICODE(MID(A299,ROW(INDIRECT("1:"&amp;LEN(A299))),1))&gt;255))&gt;0,"全角文字使用不可",""))</f>
        <v>-</v>
      </c>
      <c r="E299" s="403" t="str" cm="1">
        <f t="array" aca="1" ref="E299" ca="1">IF(B299="","-",IF(SUMPRODUCT(--(_xlfn.UNICODE(MID(B299,ROW(INDIRECT("1:"&amp;LEN(B299))),1))&gt;255))&gt;0,"全角文字使用不可",""))</f>
        <v>-</v>
      </c>
    </row>
    <row r="300" spans="4:5" ht="15" customHeight="1">
      <c r="D300" s="403" t="str" cm="1">
        <f t="array" aca="1" ref="D300" ca="1">IF(A300="","-",IF(SUMPRODUCT(--(_xlfn.UNICODE(MID(A300,ROW(INDIRECT("1:"&amp;LEN(A300))),1))&gt;255))&gt;0,"全角文字使用不可",""))</f>
        <v>-</v>
      </c>
      <c r="E300" s="403" t="str" cm="1">
        <f t="array" aca="1" ref="E300" ca="1">IF(B300="","-",IF(SUMPRODUCT(--(_xlfn.UNICODE(MID(B300,ROW(INDIRECT("1:"&amp;LEN(B300))),1))&gt;255))&gt;0,"全角文字使用不可",""))</f>
        <v>-</v>
      </c>
    </row>
    <row r="301" spans="4:5" ht="15" customHeight="1">
      <c r="D301" s="403" t="str" cm="1">
        <f t="array" aca="1" ref="D301" ca="1">IF(A301="","-",IF(SUMPRODUCT(--(_xlfn.UNICODE(MID(A301,ROW(INDIRECT("1:"&amp;LEN(A301))),1))&gt;255))&gt;0,"全角文字使用不可",""))</f>
        <v>-</v>
      </c>
      <c r="E301" s="403" t="str" cm="1">
        <f t="array" aca="1" ref="E301" ca="1">IF(B301="","-",IF(SUMPRODUCT(--(_xlfn.UNICODE(MID(B301,ROW(INDIRECT("1:"&amp;LEN(B301))),1))&gt;255))&gt;0,"全角文字使用不可",""))</f>
        <v>-</v>
      </c>
    </row>
    <row r="302" spans="4:5" ht="15" customHeight="1">
      <c r="D302" s="403" t="str" cm="1">
        <f t="array" aca="1" ref="D302" ca="1">IF(A302="","-",IF(SUMPRODUCT(--(_xlfn.UNICODE(MID(A302,ROW(INDIRECT("1:"&amp;LEN(A302))),1))&gt;255))&gt;0,"全角文字使用不可",""))</f>
        <v>-</v>
      </c>
      <c r="E302" s="403" t="str" cm="1">
        <f t="array" aca="1" ref="E302" ca="1">IF(B302="","-",IF(SUMPRODUCT(--(_xlfn.UNICODE(MID(B302,ROW(INDIRECT("1:"&amp;LEN(B302))),1))&gt;255))&gt;0,"全角文字使用不可",""))</f>
        <v>-</v>
      </c>
    </row>
    <row r="303" spans="4:5" ht="15" customHeight="1">
      <c r="D303" s="403" t="str" cm="1">
        <f t="array" aca="1" ref="D303" ca="1">IF(A303="","-",IF(SUMPRODUCT(--(_xlfn.UNICODE(MID(A303,ROW(INDIRECT("1:"&amp;LEN(A303))),1))&gt;255))&gt;0,"全角文字使用不可",""))</f>
        <v>-</v>
      </c>
      <c r="E303" s="403" t="str" cm="1">
        <f t="array" aca="1" ref="E303" ca="1">IF(B303="","-",IF(SUMPRODUCT(--(_xlfn.UNICODE(MID(B303,ROW(INDIRECT("1:"&amp;LEN(B303))),1))&gt;255))&gt;0,"全角文字使用不可",""))</f>
        <v>-</v>
      </c>
    </row>
    <row r="304" spans="4:5" ht="15" customHeight="1">
      <c r="D304" s="403" t="str" cm="1">
        <f t="array" aca="1" ref="D304" ca="1">IF(A304="","-",IF(SUMPRODUCT(--(_xlfn.UNICODE(MID(A304,ROW(INDIRECT("1:"&amp;LEN(A304))),1))&gt;255))&gt;0,"全角文字使用不可",""))</f>
        <v>-</v>
      </c>
      <c r="E304" s="403" t="str" cm="1">
        <f t="array" aca="1" ref="E304" ca="1">IF(B304="","-",IF(SUMPRODUCT(--(_xlfn.UNICODE(MID(B304,ROW(INDIRECT("1:"&amp;LEN(B304))),1))&gt;255))&gt;0,"全角文字使用不可",""))</f>
        <v>-</v>
      </c>
    </row>
    <row r="305" spans="4:5" ht="15" customHeight="1">
      <c r="D305" s="403" t="str" cm="1">
        <f t="array" aca="1" ref="D305" ca="1">IF(A305="","-",IF(SUMPRODUCT(--(_xlfn.UNICODE(MID(A305,ROW(INDIRECT("1:"&amp;LEN(A305))),1))&gt;255))&gt;0,"全角文字使用不可",""))</f>
        <v>-</v>
      </c>
      <c r="E305" s="403" t="str" cm="1">
        <f t="array" aca="1" ref="E305" ca="1">IF(B305="","-",IF(SUMPRODUCT(--(_xlfn.UNICODE(MID(B305,ROW(INDIRECT("1:"&amp;LEN(B305))),1))&gt;255))&gt;0,"全角文字使用不可",""))</f>
        <v>-</v>
      </c>
    </row>
    <row r="306" spans="4:5" ht="15" customHeight="1">
      <c r="D306" s="403" t="str" cm="1">
        <f t="array" aca="1" ref="D306" ca="1">IF(A306="","-",IF(SUMPRODUCT(--(_xlfn.UNICODE(MID(A306,ROW(INDIRECT("1:"&amp;LEN(A306))),1))&gt;255))&gt;0,"全角文字使用不可",""))</f>
        <v>-</v>
      </c>
      <c r="E306" s="403" t="str" cm="1">
        <f t="array" aca="1" ref="E306" ca="1">IF(B306="","-",IF(SUMPRODUCT(--(_xlfn.UNICODE(MID(B306,ROW(INDIRECT("1:"&amp;LEN(B306))),1))&gt;255))&gt;0,"全角文字使用不可",""))</f>
        <v>-</v>
      </c>
    </row>
    <row r="307" spans="4:5" ht="15" customHeight="1">
      <c r="D307" s="403" t="str" cm="1">
        <f t="array" aca="1" ref="D307" ca="1">IF(A307="","-",IF(SUMPRODUCT(--(_xlfn.UNICODE(MID(A307,ROW(INDIRECT("1:"&amp;LEN(A307))),1))&gt;255))&gt;0,"全角文字使用不可",""))</f>
        <v>-</v>
      </c>
      <c r="E307" s="403" t="str" cm="1">
        <f t="array" aca="1" ref="E307" ca="1">IF(B307="","-",IF(SUMPRODUCT(--(_xlfn.UNICODE(MID(B307,ROW(INDIRECT("1:"&amp;LEN(B307))),1))&gt;255))&gt;0,"全角文字使用不可",""))</f>
        <v>-</v>
      </c>
    </row>
    <row r="308" spans="4:5" ht="15" customHeight="1">
      <c r="D308" s="403" t="str" cm="1">
        <f t="array" aca="1" ref="D308" ca="1">IF(A308="","-",IF(SUMPRODUCT(--(_xlfn.UNICODE(MID(A308,ROW(INDIRECT("1:"&amp;LEN(A308))),1))&gt;255))&gt;0,"全角文字使用不可",""))</f>
        <v>-</v>
      </c>
      <c r="E308" s="403" t="str" cm="1">
        <f t="array" aca="1" ref="E308" ca="1">IF(B308="","-",IF(SUMPRODUCT(--(_xlfn.UNICODE(MID(B308,ROW(INDIRECT("1:"&amp;LEN(B308))),1))&gt;255))&gt;0,"全角文字使用不可",""))</f>
        <v>-</v>
      </c>
    </row>
    <row r="309" spans="4:5" ht="15" customHeight="1">
      <c r="D309" s="403" t="str" cm="1">
        <f t="array" aca="1" ref="D309" ca="1">IF(A309="","-",IF(SUMPRODUCT(--(_xlfn.UNICODE(MID(A309,ROW(INDIRECT("1:"&amp;LEN(A309))),1))&gt;255))&gt;0,"全角文字使用不可",""))</f>
        <v>-</v>
      </c>
      <c r="E309" s="403" t="str" cm="1">
        <f t="array" aca="1" ref="E309" ca="1">IF(B309="","-",IF(SUMPRODUCT(--(_xlfn.UNICODE(MID(B309,ROW(INDIRECT("1:"&amp;LEN(B309))),1))&gt;255))&gt;0,"全角文字使用不可",""))</f>
        <v>-</v>
      </c>
    </row>
    <row r="310" spans="4:5" ht="15" customHeight="1">
      <c r="D310" s="403" t="str" cm="1">
        <f t="array" aca="1" ref="D310" ca="1">IF(A310="","-",IF(SUMPRODUCT(--(_xlfn.UNICODE(MID(A310,ROW(INDIRECT("1:"&amp;LEN(A310))),1))&gt;255))&gt;0,"全角文字使用不可",""))</f>
        <v>-</v>
      </c>
      <c r="E310" s="403" t="str" cm="1">
        <f t="array" aca="1" ref="E310" ca="1">IF(B310="","-",IF(SUMPRODUCT(--(_xlfn.UNICODE(MID(B310,ROW(INDIRECT("1:"&amp;LEN(B310))),1))&gt;255))&gt;0,"全角文字使用不可",""))</f>
        <v>-</v>
      </c>
    </row>
    <row r="311" spans="4:5" ht="15" customHeight="1">
      <c r="D311" s="403" t="str" cm="1">
        <f t="array" aca="1" ref="D311" ca="1">IF(A311="","-",IF(SUMPRODUCT(--(_xlfn.UNICODE(MID(A311,ROW(INDIRECT("1:"&amp;LEN(A311))),1))&gt;255))&gt;0,"全角文字使用不可",""))</f>
        <v>-</v>
      </c>
      <c r="E311" s="403" t="str" cm="1">
        <f t="array" aca="1" ref="E311" ca="1">IF(B311="","-",IF(SUMPRODUCT(--(_xlfn.UNICODE(MID(B311,ROW(INDIRECT("1:"&amp;LEN(B311))),1))&gt;255))&gt;0,"全角文字使用不可",""))</f>
        <v>-</v>
      </c>
    </row>
    <row r="312" spans="4:5" ht="15" customHeight="1">
      <c r="D312" s="403" t="str" cm="1">
        <f t="array" aca="1" ref="D312" ca="1">IF(A312="","-",IF(SUMPRODUCT(--(_xlfn.UNICODE(MID(A312,ROW(INDIRECT("1:"&amp;LEN(A312))),1))&gt;255))&gt;0,"全角文字使用不可",""))</f>
        <v>-</v>
      </c>
      <c r="E312" s="403" t="str" cm="1">
        <f t="array" aca="1" ref="E312" ca="1">IF(B312="","-",IF(SUMPRODUCT(--(_xlfn.UNICODE(MID(B312,ROW(INDIRECT("1:"&amp;LEN(B312))),1))&gt;255))&gt;0,"全角文字使用不可",""))</f>
        <v>-</v>
      </c>
    </row>
    <row r="313" spans="4:5" ht="15" customHeight="1">
      <c r="D313" s="403" t="str" cm="1">
        <f t="array" aca="1" ref="D313" ca="1">IF(A313="","-",IF(SUMPRODUCT(--(_xlfn.UNICODE(MID(A313,ROW(INDIRECT("1:"&amp;LEN(A313))),1))&gt;255))&gt;0,"全角文字使用不可",""))</f>
        <v>-</v>
      </c>
      <c r="E313" s="403" t="str" cm="1">
        <f t="array" aca="1" ref="E313" ca="1">IF(B313="","-",IF(SUMPRODUCT(--(_xlfn.UNICODE(MID(B313,ROW(INDIRECT("1:"&amp;LEN(B313))),1))&gt;255))&gt;0,"全角文字使用不可",""))</f>
        <v>-</v>
      </c>
    </row>
    <row r="314" spans="4:5" ht="15" customHeight="1">
      <c r="D314" s="403" t="str" cm="1">
        <f t="array" aca="1" ref="D314" ca="1">IF(A314="","-",IF(SUMPRODUCT(--(_xlfn.UNICODE(MID(A314,ROW(INDIRECT("1:"&amp;LEN(A314))),1))&gt;255))&gt;0,"全角文字使用不可",""))</f>
        <v>-</v>
      </c>
      <c r="E314" s="403" t="str" cm="1">
        <f t="array" aca="1" ref="E314" ca="1">IF(B314="","-",IF(SUMPRODUCT(--(_xlfn.UNICODE(MID(B314,ROW(INDIRECT("1:"&amp;LEN(B314))),1))&gt;255))&gt;0,"全角文字使用不可",""))</f>
        <v>-</v>
      </c>
    </row>
    <row r="315" spans="4:5" ht="15" customHeight="1">
      <c r="D315" s="403" t="str" cm="1">
        <f t="array" aca="1" ref="D315" ca="1">IF(A315="","-",IF(SUMPRODUCT(--(_xlfn.UNICODE(MID(A315,ROW(INDIRECT("1:"&amp;LEN(A315))),1))&gt;255))&gt;0,"全角文字使用不可",""))</f>
        <v>-</v>
      </c>
      <c r="E315" s="403" t="str" cm="1">
        <f t="array" aca="1" ref="E315" ca="1">IF(B315="","-",IF(SUMPRODUCT(--(_xlfn.UNICODE(MID(B315,ROW(INDIRECT("1:"&amp;LEN(B315))),1))&gt;255))&gt;0,"全角文字使用不可",""))</f>
        <v>-</v>
      </c>
    </row>
    <row r="316" spans="4:5" ht="15" customHeight="1">
      <c r="D316" s="403" t="str" cm="1">
        <f t="array" aca="1" ref="D316" ca="1">IF(A316="","-",IF(SUMPRODUCT(--(_xlfn.UNICODE(MID(A316,ROW(INDIRECT("1:"&amp;LEN(A316))),1))&gt;255))&gt;0,"全角文字使用不可",""))</f>
        <v>-</v>
      </c>
      <c r="E316" s="403" t="str" cm="1">
        <f t="array" aca="1" ref="E316" ca="1">IF(B316="","-",IF(SUMPRODUCT(--(_xlfn.UNICODE(MID(B316,ROW(INDIRECT("1:"&amp;LEN(B316))),1))&gt;255))&gt;0,"全角文字使用不可",""))</f>
        <v>-</v>
      </c>
    </row>
    <row r="317" spans="4:5" ht="15" customHeight="1">
      <c r="D317" s="403" t="str" cm="1">
        <f t="array" aca="1" ref="D317" ca="1">IF(A317="","-",IF(SUMPRODUCT(--(_xlfn.UNICODE(MID(A317,ROW(INDIRECT("1:"&amp;LEN(A317))),1))&gt;255))&gt;0,"全角文字使用不可",""))</f>
        <v>-</v>
      </c>
      <c r="E317" s="403" t="str" cm="1">
        <f t="array" aca="1" ref="E317" ca="1">IF(B317="","-",IF(SUMPRODUCT(--(_xlfn.UNICODE(MID(B317,ROW(INDIRECT("1:"&amp;LEN(B317))),1))&gt;255))&gt;0,"全角文字使用不可",""))</f>
        <v>-</v>
      </c>
    </row>
    <row r="318" spans="4:5" ht="15" customHeight="1">
      <c r="D318" s="403" t="str" cm="1">
        <f t="array" aca="1" ref="D318" ca="1">IF(A318="","-",IF(SUMPRODUCT(--(_xlfn.UNICODE(MID(A318,ROW(INDIRECT("1:"&amp;LEN(A318))),1))&gt;255))&gt;0,"全角文字使用不可",""))</f>
        <v>-</v>
      </c>
      <c r="E318" s="403" t="str" cm="1">
        <f t="array" aca="1" ref="E318" ca="1">IF(B318="","-",IF(SUMPRODUCT(--(_xlfn.UNICODE(MID(B318,ROW(INDIRECT("1:"&amp;LEN(B318))),1))&gt;255))&gt;0,"全角文字使用不可",""))</f>
        <v>-</v>
      </c>
    </row>
    <row r="319" spans="4:5" ht="15" customHeight="1">
      <c r="D319" s="403" t="str" cm="1">
        <f t="array" aca="1" ref="D319" ca="1">IF(A319="","-",IF(SUMPRODUCT(--(_xlfn.UNICODE(MID(A319,ROW(INDIRECT("1:"&amp;LEN(A319))),1))&gt;255))&gt;0,"全角文字使用不可",""))</f>
        <v>-</v>
      </c>
      <c r="E319" s="403" t="str" cm="1">
        <f t="array" aca="1" ref="E319" ca="1">IF(B319="","-",IF(SUMPRODUCT(--(_xlfn.UNICODE(MID(B319,ROW(INDIRECT("1:"&amp;LEN(B319))),1))&gt;255))&gt;0,"全角文字使用不可",""))</f>
        <v>-</v>
      </c>
    </row>
    <row r="320" spans="4:5" ht="15" customHeight="1">
      <c r="D320" s="403" t="str" cm="1">
        <f t="array" aca="1" ref="D320" ca="1">IF(A320="","-",IF(SUMPRODUCT(--(_xlfn.UNICODE(MID(A320,ROW(INDIRECT("1:"&amp;LEN(A320))),1))&gt;255))&gt;0,"全角文字使用不可",""))</f>
        <v>-</v>
      </c>
      <c r="E320" s="403" t="str" cm="1">
        <f t="array" aca="1" ref="E320" ca="1">IF(B320="","-",IF(SUMPRODUCT(--(_xlfn.UNICODE(MID(B320,ROW(INDIRECT("1:"&amp;LEN(B320))),1))&gt;255))&gt;0,"全角文字使用不可",""))</f>
        <v>-</v>
      </c>
    </row>
    <row r="321" spans="4:5" ht="15" customHeight="1">
      <c r="D321" s="403" t="str" cm="1">
        <f t="array" aca="1" ref="D321" ca="1">IF(A321="","-",IF(SUMPRODUCT(--(_xlfn.UNICODE(MID(A321,ROW(INDIRECT("1:"&amp;LEN(A321))),1))&gt;255))&gt;0,"全角文字使用不可",""))</f>
        <v>-</v>
      </c>
      <c r="E321" s="403" t="str" cm="1">
        <f t="array" aca="1" ref="E321" ca="1">IF(B321="","-",IF(SUMPRODUCT(--(_xlfn.UNICODE(MID(B321,ROW(INDIRECT("1:"&amp;LEN(B321))),1))&gt;255))&gt;0,"全角文字使用不可",""))</f>
        <v>-</v>
      </c>
    </row>
    <row r="322" spans="4:5" ht="15" customHeight="1">
      <c r="D322" s="403" t="str" cm="1">
        <f t="array" aca="1" ref="D322" ca="1">IF(A322="","-",IF(SUMPRODUCT(--(_xlfn.UNICODE(MID(A322,ROW(INDIRECT("1:"&amp;LEN(A322))),1))&gt;255))&gt;0,"全角文字使用不可",""))</f>
        <v>-</v>
      </c>
      <c r="E322" s="403" t="str" cm="1">
        <f t="array" aca="1" ref="E322" ca="1">IF(B322="","-",IF(SUMPRODUCT(--(_xlfn.UNICODE(MID(B322,ROW(INDIRECT("1:"&amp;LEN(B322))),1))&gt;255))&gt;0,"全角文字使用不可",""))</f>
        <v>-</v>
      </c>
    </row>
    <row r="323" spans="4:5" ht="15" customHeight="1">
      <c r="D323" s="403" t="str" cm="1">
        <f t="array" aca="1" ref="D323" ca="1">IF(A323="","-",IF(SUMPRODUCT(--(_xlfn.UNICODE(MID(A323,ROW(INDIRECT("1:"&amp;LEN(A323))),1))&gt;255))&gt;0,"全角文字使用不可",""))</f>
        <v>-</v>
      </c>
      <c r="E323" s="403" t="str" cm="1">
        <f t="array" aca="1" ref="E323" ca="1">IF(B323="","-",IF(SUMPRODUCT(--(_xlfn.UNICODE(MID(B323,ROW(INDIRECT("1:"&amp;LEN(B323))),1))&gt;255))&gt;0,"全角文字使用不可",""))</f>
        <v>-</v>
      </c>
    </row>
    <row r="324" spans="4:5" ht="15" customHeight="1">
      <c r="D324" s="403" t="str" cm="1">
        <f t="array" aca="1" ref="D324" ca="1">IF(A324="","-",IF(SUMPRODUCT(--(_xlfn.UNICODE(MID(A324,ROW(INDIRECT("1:"&amp;LEN(A324))),1))&gt;255))&gt;0,"全角文字使用不可",""))</f>
        <v>-</v>
      </c>
      <c r="E324" s="403" t="str" cm="1">
        <f t="array" aca="1" ref="E324" ca="1">IF(B324="","-",IF(SUMPRODUCT(--(_xlfn.UNICODE(MID(B324,ROW(INDIRECT("1:"&amp;LEN(B324))),1))&gt;255))&gt;0,"全角文字使用不可",""))</f>
        <v>-</v>
      </c>
    </row>
    <row r="325" spans="4:5" ht="15" customHeight="1">
      <c r="D325" s="403" t="str" cm="1">
        <f t="array" aca="1" ref="D325" ca="1">IF(A325="","-",IF(SUMPRODUCT(--(_xlfn.UNICODE(MID(A325,ROW(INDIRECT("1:"&amp;LEN(A325))),1))&gt;255))&gt;0,"全角文字使用不可",""))</f>
        <v>-</v>
      </c>
      <c r="E325" s="403" t="str" cm="1">
        <f t="array" aca="1" ref="E325" ca="1">IF(B325="","-",IF(SUMPRODUCT(--(_xlfn.UNICODE(MID(B325,ROW(INDIRECT("1:"&amp;LEN(B325))),1))&gt;255))&gt;0,"全角文字使用不可",""))</f>
        <v>-</v>
      </c>
    </row>
    <row r="326" spans="4:5" ht="15" customHeight="1">
      <c r="D326" s="403" t="str" cm="1">
        <f t="array" aca="1" ref="D326" ca="1">IF(A326="","-",IF(SUMPRODUCT(--(_xlfn.UNICODE(MID(A326,ROW(INDIRECT("1:"&amp;LEN(A326))),1))&gt;255))&gt;0,"全角文字使用不可",""))</f>
        <v>-</v>
      </c>
      <c r="E326" s="403" t="str" cm="1">
        <f t="array" aca="1" ref="E326" ca="1">IF(B326="","-",IF(SUMPRODUCT(--(_xlfn.UNICODE(MID(B326,ROW(INDIRECT("1:"&amp;LEN(B326))),1))&gt;255))&gt;0,"全角文字使用不可",""))</f>
        <v>-</v>
      </c>
    </row>
    <row r="327" spans="4:5" ht="15" customHeight="1">
      <c r="D327" s="403" t="str" cm="1">
        <f t="array" aca="1" ref="D327" ca="1">IF(A327="","-",IF(SUMPRODUCT(--(_xlfn.UNICODE(MID(A327,ROW(INDIRECT("1:"&amp;LEN(A327))),1))&gt;255))&gt;0,"全角文字使用不可",""))</f>
        <v>-</v>
      </c>
      <c r="E327" s="403" t="str" cm="1">
        <f t="array" aca="1" ref="E327" ca="1">IF(B327="","-",IF(SUMPRODUCT(--(_xlfn.UNICODE(MID(B327,ROW(INDIRECT("1:"&amp;LEN(B327))),1))&gt;255))&gt;0,"全角文字使用不可",""))</f>
        <v>-</v>
      </c>
    </row>
    <row r="328" spans="4:5" ht="15" customHeight="1">
      <c r="D328" s="403" t="str" cm="1">
        <f t="array" aca="1" ref="D328" ca="1">IF(A328="","-",IF(SUMPRODUCT(--(_xlfn.UNICODE(MID(A328,ROW(INDIRECT("1:"&amp;LEN(A328))),1))&gt;255))&gt;0,"全角文字使用不可",""))</f>
        <v>-</v>
      </c>
      <c r="E328" s="403" t="str" cm="1">
        <f t="array" aca="1" ref="E328" ca="1">IF(B328="","-",IF(SUMPRODUCT(--(_xlfn.UNICODE(MID(B328,ROW(INDIRECT("1:"&amp;LEN(B328))),1))&gt;255))&gt;0,"全角文字使用不可",""))</f>
        <v>-</v>
      </c>
    </row>
    <row r="329" spans="4:5" ht="15" customHeight="1">
      <c r="D329" s="403" t="str" cm="1">
        <f t="array" aca="1" ref="D329" ca="1">IF(A329="","-",IF(SUMPRODUCT(--(_xlfn.UNICODE(MID(A329,ROW(INDIRECT("1:"&amp;LEN(A329))),1))&gt;255))&gt;0,"全角文字使用不可",""))</f>
        <v>-</v>
      </c>
      <c r="E329" s="403" t="str" cm="1">
        <f t="array" aca="1" ref="E329" ca="1">IF(B329="","-",IF(SUMPRODUCT(--(_xlfn.UNICODE(MID(B329,ROW(INDIRECT("1:"&amp;LEN(B329))),1))&gt;255))&gt;0,"全角文字使用不可",""))</f>
        <v>-</v>
      </c>
    </row>
    <row r="330" spans="4:5" ht="15" customHeight="1">
      <c r="D330" s="403" t="str" cm="1">
        <f t="array" aca="1" ref="D330" ca="1">IF(A330="","-",IF(SUMPRODUCT(--(_xlfn.UNICODE(MID(A330,ROW(INDIRECT("1:"&amp;LEN(A330))),1))&gt;255))&gt;0,"全角文字使用不可",""))</f>
        <v>-</v>
      </c>
      <c r="E330" s="403" t="str" cm="1">
        <f t="array" aca="1" ref="E330" ca="1">IF(B330="","-",IF(SUMPRODUCT(--(_xlfn.UNICODE(MID(B330,ROW(INDIRECT("1:"&amp;LEN(B330))),1))&gt;255))&gt;0,"全角文字使用不可",""))</f>
        <v>-</v>
      </c>
    </row>
    <row r="331" spans="4:5" ht="15" customHeight="1">
      <c r="D331" s="403" t="str" cm="1">
        <f t="array" aca="1" ref="D331" ca="1">IF(A331="","-",IF(SUMPRODUCT(--(_xlfn.UNICODE(MID(A331,ROW(INDIRECT("1:"&amp;LEN(A331))),1))&gt;255))&gt;0,"全角文字使用不可",""))</f>
        <v>-</v>
      </c>
      <c r="E331" s="403" t="str" cm="1">
        <f t="array" aca="1" ref="E331" ca="1">IF(B331="","-",IF(SUMPRODUCT(--(_xlfn.UNICODE(MID(B331,ROW(INDIRECT("1:"&amp;LEN(B331))),1))&gt;255))&gt;0,"全角文字使用不可",""))</f>
        <v>-</v>
      </c>
    </row>
    <row r="332" spans="4:5" ht="15" customHeight="1">
      <c r="D332" s="403" t="str" cm="1">
        <f t="array" aca="1" ref="D332" ca="1">IF(A332="","-",IF(SUMPRODUCT(--(_xlfn.UNICODE(MID(A332,ROW(INDIRECT("1:"&amp;LEN(A332))),1))&gt;255))&gt;0,"全角文字使用不可",""))</f>
        <v>-</v>
      </c>
      <c r="E332" s="403" t="str" cm="1">
        <f t="array" aca="1" ref="E332" ca="1">IF(B332="","-",IF(SUMPRODUCT(--(_xlfn.UNICODE(MID(B332,ROW(INDIRECT("1:"&amp;LEN(B332))),1))&gt;255))&gt;0,"全角文字使用不可",""))</f>
        <v>-</v>
      </c>
    </row>
    <row r="333" spans="4:5" ht="15" customHeight="1">
      <c r="D333" s="403" t="str" cm="1">
        <f t="array" aca="1" ref="D333" ca="1">IF(A333="","-",IF(SUMPRODUCT(--(_xlfn.UNICODE(MID(A333,ROW(INDIRECT("1:"&amp;LEN(A333))),1))&gt;255))&gt;0,"全角文字使用不可",""))</f>
        <v>-</v>
      </c>
      <c r="E333" s="403" t="str" cm="1">
        <f t="array" aca="1" ref="E333" ca="1">IF(B333="","-",IF(SUMPRODUCT(--(_xlfn.UNICODE(MID(B333,ROW(INDIRECT("1:"&amp;LEN(B333))),1))&gt;255))&gt;0,"全角文字使用不可",""))</f>
        <v>-</v>
      </c>
    </row>
    <row r="334" spans="4:5" ht="15" customHeight="1">
      <c r="D334" s="403" t="str" cm="1">
        <f t="array" aca="1" ref="D334" ca="1">IF(A334="","-",IF(SUMPRODUCT(--(_xlfn.UNICODE(MID(A334,ROW(INDIRECT("1:"&amp;LEN(A334))),1))&gt;255))&gt;0,"全角文字使用不可",""))</f>
        <v>-</v>
      </c>
      <c r="E334" s="403" t="str" cm="1">
        <f t="array" aca="1" ref="E334" ca="1">IF(B334="","-",IF(SUMPRODUCT(--(_xlfn.UNICODE(MID(B334,ROW(INDIRECT("1:"&amp;LEN(B334))),1))&gt;255))&gt;0,"全角文字使用不可",""))</f>
        <v>-</v>
      </c>
    </row>
    <row r="335" spans="4:5" ht="15" customHeight="1">
      <c r="D335" s="403" t="str" cm="1">
        <f t="array" aca="1" ref="D335" ca="1">IF(A335="","-",IF(SUMPRODUCT(--(_xlfn.UNICODE(MID(A335,ROW(INDIRECT("1:"&amp;LEN(A335))),1))&gt;255))&gt;0,"全角文字使用不可",""))</f>
        <v>-</v>
      </c>
      <c r="E335" s="403" t="str" cm="1">
        <f t="array" aca="1" ref="E335" ca="1">IF(B335="","-",IF(SUMPRODUCT(--(_xlfn.UNICODE(MID(B335,ROW(INDIRECT("1:"&amp;LEN(B335))),1))&gt;255))&gt;0,"全角文字使用不可",""))</f>
        <v>-</v>
      </c>
    </row>
    <row r="336" spans="4:5" ht="15" customHeight="1">
      <c r="D336" s="403" t="str" cm="1">
        <f t="array" aca="1" ref="D336" ca="1">IF(A336="","-",IF(SUMPRODUCT(--(_xlfn.UNICODE(MID(A336,ROW(INDIRECT("1:"&amp;LEN(A336))),1))&gt;255))&gt;0,"全角文字使用不可",""))</f>
        <v>-</v>
      </c>
      <c r="E336" s="403" t="str" cm="1">
        <f t="array" aca="1" ref="E336" ca="1">IF(B336="","-",IF(SUMPRODUCT(--(_xlfn.UNICODE(MID(B336,ROW(INDIRECT("1:"&amp;LEN(B336))),1))&gt;255))&gt;0,"全角文字使用不可",""))</f>
        <v>-</v>
      </c>
    </row>
    <row r="337" spans="4:5" ht="15" customHeight="1">
      <c r="D337" s="403" t="str" cm="1">
        <f t="array" aca="1" ref="D337" ca="1">IF(A337="","-",IF(SUMPRODUCT(--(_xlfn.UNICODE(MID(A337,ROW(INDIRECT("1:"&amp;LEN(A337))),1))&gt;255))&gt;0,"全角文字使用不可",""))</f>
        <v>-</v>
      </c>
      <c r="E337" s="403" t="str" cm="1">
        <f t="array" aca="1" ref="E337" ca="1">IF(B337="","-",IF(SUMPRODUCT(--(_xlfn.UNICODE(MID(B337,ROW(INDIRECT("1:"&amp;LEN(B337))),1))&gt;255))&gt;0,"全角文字使用不可",""))</f>
        <v>-</v>
      </c>
    </row>
    <row r="338" spans="4:5" ht="15" customHeight="1">
      <c r="D338" s="403" t="str" cm="1">
        <f t="array" aca="1" ref="D338" ca="1">IF(A338="","-",IF(SUMPRODUCT(--(_xlfn.UNICODE(MID(A338,ROW(INDIRECT("1:"&amp;LEN(A338))),1))&gt;255))&gt;0,"全角文字使用不可",""))</f>
        <v>-</v>
      </c>
      <c r="E338" s="403" t="str" cm="1">
        <f t="array" aca="1" ref="E338" ca="1">IF(B338="","-",IF(SUMPRODUCT(--(_xlfn.UNICODE(MID(B338,ROW(INDIRECT("1:"&amp;LEN(B338))),1))&gt;255))&gt;0,"全角文字使用不可",""))</f>
        <v>-</v>
      </c>
    </row>
    <row r="339" spans="4:5" ht="15" customHeight="1">
      <c r="D339" s="403" t="str" cm="1">
        <f t="array" aca="1" ref="D339" ca="1">IF(A339="","-",IF(SUMPRODUCT(--(_xlfn.UNICODE(MID(A339,ROW(INDIRECT("1:"&amp;LEN(A339))),1))&gt;255))&gt;0,"全角文字使用不可",""))</f>
        <v>-</v>
      </c>
      <c r="E339" s="403" t="str" cm="1">
        <f t="array" aca="1" ref="E339" ca="1">IF(B339="","-",IF(SUMPRODUCT(--(_xlfn.UNICODE(MID(B339,ROW(INDIRECT("1:"&amp;LEN(B339))),1))&gt;255))&gt;0,"全角文字使用不可",""))</f>
        <v>-</v>
      </c>
    </row>
    <row r="340" spans="4:5" ht="15" customHeight="1">
      <c r="D340" s="403" t="str" cm="1">
        <f t="array" aca="1" ref="D340" ca="1">IF(A340="","-",IF(SUMPRODUCT(--(_xlfn.UNICODE(MID(A340,ROW(INDIRECT("1:"&amp;LEN(A340))),1))&gt;255))&gt;0,"全角文字使用不可",""))</f>
        <v>-</v>
      </c>
      <c r="E340" s="403" t="str" cm="1">
        <f t="array" aca="1" ref="E340" ca="1">IF(B340="","-",IF(SUMPRODUCT(--(_xlfn.UNICODE(MID(B340,ROW(INDIRECT("1:"&amp;LEN(B340))),1))&gt;255))&gt;0,"全角文字使用不可",""))</f>
        <v>-</v>
      </c>
    </row>
    <row r="341" spans="4:5" ht="15" customHeight="1">
      <c r="D341" s="403" t="str" cm="1">
        <f t="array" aca="1" ref="D341" ca="1">IF(A341="","-",IF(SUMPRODUCT(--(_xlfn.UNICODE(MID(A341,ROW(INDIRECT("1:"&amp;LEN(A341))),1))&gt;255))&gt;0,"全角文字使用不可",""))</f>
        <v>-</v>
      </c>
      <c r="E341" s="403" t="str" cm="1">
        <f t="array" aca="1" ref="E341" ca="1">IF(B341="","-",IF(SUMPRODUCT(--(_xlfn.UNICODE(MID(B341,ROW(INDIRECT("1:"&amp;LEN(B341))),1))&gt;255))&gt;0,"全角文字使用不可",""))</f>
        <v>-</v>
      </c>
    </row>
    <row r="342" spans="4:5" ht="15" customHeight="1">
      <c r="D342" s="403" t="str" cm="1">
        <f t="array" aca="1" ref="D342" ca="1">IF(A342="","-",IF(SUMPRODUCT(--(_xlfn.UNICODE(MID(A342,ROW(INDIRECT("1:"&amp;LEN(A342))),1))&gt;255))&gt;0,"全角文字使用不可",""))</f>
        <v>-</v>
      </c>
      <c r="E342" s="403" t="str" cm="1">
        <f t="array" aca="1" ref="E342" ca="1">IF(B342="","-",IF(SUMPRODUCT(--(_xlfn.UNICODE(MID(B342,ROW(INDIRECT("1:"&amp;LEN(B342))),1))&gt;255))&gt;0,"全角文字使用不可",""))</f>
        <v>-</v>
      </c>
    </row>
    <row r="343" spans="4:5" ht="15" customHeight="1">
      <c r="D343" s="403" t="str" cm="1">
        <f t="array" aca="1" ref="D343" ca="1">IF(A343="","-",IF(SUMPRODUCT(--(_xlfn.UNICODE(MID(A343,ROW(INDIRECT("1:"&amp;LEN(A343))),1))&gt;255))&gt;0,"全角文字使用不可",""))</f>
        <v>-</v>
      </c>
      <c r="E343" s="403" t="str" cm="1">
        <f t="array" aca="1" ref="E343" ca="1">IF(B343="","-",IF(SUMPRODUCT(--(_xlfn.UNICODE(MID(B343,ROW(INDIRECT("1:"&amp;LEN(B343))),1))&gt;255))&gt;0,"全角文字使用不可",""))</f>
        <v>-</v>
      </c>
    </row>
    <row r="344" spans="4:5" ht="15" customHeight="1">
      <c r="D344" s="403" t="str" cm="1">
        <f t="array" aca="1" ref="D344" ca="1">IF(A344="","-",IF(SUMPRODUCT(--(_xlfn.UNICODE(MID(A344,ROW(INDIRECT("1:"&amp;LEN(A344))),1))&gt;255))&gt;0,"全角文字使用不可",""))</f>
        <v>-</v>
      </c>
      <c r="E344" s="403" t="str" cm="1">
        <f t="array" aca="1" ref="E344" ca="1">IF(B344="","-",IF(SUMPRODUCT(--(_xlfn.UNICODE(MID(B344,ROW(INDIRECT("1:"&amp;LEN(B344))),1))&gt;255))&gt;0,"全角文字使用不可",""))</f>
        <v>-</v>
      </c>
    </row>
    <row r="345" spans="4:5" ht="15" customHeight="1">
      <c r="D345" s="403" t="str" cm="1">
        <f t="array" aca="1" ref="D345" ca="1">IF(A345="","-",IF(SUMPRODUCT(--(_xlfn.UNICODE(MID(A345,ROW(INDIRECT("1:"&amp;LEN(A345))),1))&gt;255))&gt;0,"全角文字使用不可",""))</f>
        <v>-</v>
      </c>
      <c r="E345" s="403" t="str" cm="1">
        <f t="array" aca="1" ref="E345" ca="1">IF(B345="","-",IF(SUMPRODUCT(--(_xlfn.UNICODE(MID(B345,ROW(INDIRECT("1:"&amp;LEN(B345))),1))&gt;255))&gt;0,"全角文字使用不可",""))</f>
        <v>-</v>
      </c>
    </row>
    <row r="346" spans="4:5" ht="15" customHeight="1">
      <c r="D346" s="403" t="str" cm="1">
        <f t="array" aca="1" ref="D346" ca="1">IF(A346="","-",IF(SUMPRODUCT(--(_xlfn.UNICODE(MID(A346,ROW(INDIRECT("1:"&amp;LEN(A346))),1))&gt;255))&gt;0,"全角文字使用不可",""))</f>
        <v>-</v>
      </c>
      <c r="E346" s="403" t="str" cm="1">
        <f t="array" aca="1" ref="E346" ca="1">IF(B346="","-",IF(SUMPRODUCT(--(_xlfn.UNICODE(MID(B346,ROW(INDIRECT("1:"&amp;LEN(B346))),1))&gt;255))&gt;0,"全角文字使用不可",""))</f>
        <v>-</v>
      </c>
    </row>
    <row r="347" spans="4:5" ht="15" customHeight="1">
      <c r="D347" s="403" t="str" cm="1">
        <f t="array" aca="1" ref="D347" ca="1">IF(A347="","-",IF(SUMPRODUCT(--(_xlfn.UNICODE(MID(A347,ROW(INDIRECT("1:"&amp;LEN(A347))),1))&gt;255))&gt;0,"全角文字使用不可",""))</f>
        <v>-</v>
      </c>
      <c r="E347" s="403" t="str" cm="1">
        <f t="array" aca="1" ref="E347" ca="1">IF(B347="","-",IF(SUMPRODUCT(--(_xlfn.UNICODE(MID(B347,ROW(INDIRECT("1:"&amp;LEN(B347))),1))&gt;255))&gt;0,"全角文字使用不可",""))</f>
        <v>-</v>
      </c>
    </row>
    <row r="348" spans="4:5" ht="15" customHeight="1">
      <c r="D348" s="403" t="str" cm="1">
        <f t="array" aca="1" ref="D348" ca="1">IF(A348="","-",IF(SUMPRODUCT(--(_xlfn.UNICODE(MID(A348,ROW(INDIRECT("1:"&amp;LEN(A348))),1))&gt;255))&gt;0,"全角文字使用不可",""))</f>
        <v>-</v>
      </c>
      <c r="E348" s="403" t="str" cm="1">
        <f t="array" aca="1" ref="E348" ca="1">IF(B348="","-",IF(SUMPRODUCT(--(_xlfn.UNICODE(MID(B348,ROW(INDIRECT("1:"&amp;LEN(B348))),1))&gt;255))&gt;0,"全角文字使用不可",""))</f>
        <v>-</v>
      </c>
    </row>
    <row r="349" spans="4:5" ht="15" customHeight="1">
      <c r="D349" s="403" t="str" cm="1">
        <f t="array" aca="1" ref="D349" ca="1">IF(A349="","-",IF(SUMPRODUCT(--(_xlfn.UNICODE(MID(A349,ROW(INDIRECT("1:"&amp;LEN(A349))),1))&gt;255))&gt;0,"全角文字使用不可",""))</f>
        <v>-</v>
      </c>
      <c r="E349" s="403" t="str" cm="1">
        <f t="array" aca="1" ref="E349" ca="1">IF(B349="","-",IF(SUMPRODUCT(--(_xlfn.UNICODE(MID(B349,ROW(INDIRECT("1:"&amp;LEN(B349))),1))&gt;255))&gt;0,"全角文字使用不可",""))</f>
        <v>-</v>
      </c>
    </row>
    <row r="350" spans="4:5" ht="15" customHeight="1">
      <c r="D350" s="403" t="str" cm="1">
        <f t="array" aca="1" ref="D350" ca="1">IF(A350="","-",IF(SUMPRODUCT(--(_xlfn.UNICODE(MID(A350,ROW(INDIRECT("1:"&amp;LEN(A350))),1))&gt;255))&gt;0,"全角文字使用不可",""))</f>
        <v>-</v>
      </c>
      <c r="E350" s="403" t="str" cm="1">
        <f t="array" aca="1" ref="E350" ca="1">IF(B350="","-",IF(SUMPRODUCT(--(_xlfn.UNICODE(MID(B350,ROW(INDIRECT("1:"&amp;LEN(B350))),1))&gt;255))&gt;0,"全角文字使用不可",""))</f>
        <v>-</v>
      </c>
    </row>
    <row r="351" spans="4:5" ht="15" customHeight="1">
      <c r="D351" s="403" t="str" cm="1">
        <f t="array" aca="1" ref="D351" ca="1">IF(A351="","-",IF(SUMPRODUCT(--(_xlfn.UNICODE(MID(A351,ROW(INDIRECT("1:"&amp;LEN(A351))),1))&gt;255))&gt;0,"全角文字使用不可",""))</f>
        <v>-</v>
      </c>
      <c r="E351" s="403" t="str" cm="1">
        <f t="array" aca="1" ref="E351" ca="1">IF(B351="","-",IF(SUMPRODUCT(--(_xlfn.UNICODE(MID(B351,ROW(INDIRECT("1:"&amp;LEN(B351))),1))&gt;255))&gt;0,"全角文字使用不可",""))</f>
        <v>-</v>
      </c>
    </row>
    <row r="352" spans="4:5" ht="15" customHeight="1">
      <c r="D352" s="403" t="str" cm="1">
        <f t="array" aca="1" ref="D352" ca="1">IF(A352="","-",IF(SUMPRODUCT(--(_xlfn.UNICODE(MID(A352,ROW(INDIRECT("1:"&amp;LEN(A352))),1))&gt;255))&gt;0,"全角文字使用不可",""))</f>
        <v>-</v>
      </c>
      <c r="E352" s="403" t="str" cm="1">
        <f t="array" aca="1" ref="E352" ca="1">IF(B352="","-",IF(SUMPRODUCT(--(_xlfn.UNICODE(MID(B352,ROW(INDIRECT("1:"&amp;LEN(B352))),1))&gt;255))&gt;0,"全角文字使用不可",""))</f>
        <v>-</v>
      </c>
    </row>
    <row r="353" spans="4:5" ht="15" customHeight="1">
      <c r="D353" s="403" t="str" cm="1">
        <f t="array" aca="1" ref="D353" ca="1">IF(A353="","-",IF(SUMPRODUCT(--(_xlfn.UNICODE(MID(A353,ROW(INDIRECT("1:"&amp;LEN(A353))),1))&gt;255))&gt;0,"全角文字使用不可",""))</f>
        <v>-</v>
      </c>
      <c r="E353" s="403" t="str" cm="1">
        <f t="array" aca="1" ref="E353" ca="1">IF(B353="","-",IF(SUMPRODUCT(--(_xlfn.UNICODE(MID(B353,ROW(INDIRECT("1:"&amp;LEN(B353))),1))&gt;255))&gt;0,"全角文字使用不可",""))</f>
        <v>-</v>
      </c>
    </row>
    <row r="354" spans="4:5" ht="15" customHeight="1">
      <c r="D354" s="403" t="str" cm="1">
        <f t="array" aca="1" ref="D354" ca="1">IF(A354="","-",IF(SUMPRODUCT(--(_xlfn.UNICODE(MID(A354,ROW(INDIRECT("1:"&amp;LEN(A354))),1))&gt;255))&gt;0,"全角文字使用不可",""))</f>
        <v>-</v>
      </c>
      <c r="E354" s="403" t="str" cm="1">
        <f t="array" aca="1" ref="E354" ca="1">IF(B354="","-",IF(SUMPRODUCT(--(_xlfn.UNICODE(MID(B354,ROW(INDIRECT("1:"&amp;LEN(B354))),1))&gt;255))&gt;0,"全角文字使用不可",""))</f>
        <v>-</v>
      </c>
    </row>
    <row r="355" spans="4:5" ht="15" customHeight="1">
      <c r="D355" s="403" t="str" cm="1">
        <f t="array" aca="1" ref="D355" ca="1">IF(A355="","-",IF(SUMPRODUCT(--(_xlfn.UNICODE(MID(A355,ROW(INDIRECT("1:"&amp;LEN(A355))),1))&gt;255))&gt;0,"全角文字使用不可",""))</f>
        <v>-</v>
      </c>
      <c r="E355" s="403" t="str" cm="1">
        <f t="array" aca="1" ref="E355" ca="1">IF(B355="","-",IF(SUMPRODUCT(--(_xlfn.UNICODE(MID(B355,ROW(INDIRECT("1:"&amp;LEN(B355))),1))&gt;255))&gt;0,"全角文字使用不可",""))</f>
        <v>-</v>
      </c>
    </row>
    <row r="356" spans="4:5" ht="15" customHeight="1">
      <c r="D356" s="403" t="str" cm="1">
        <f t="array" aca="1" ref="D356" ca="1">IF(A356="","-",IF(SUMPRODUCT(--(_xlfn.UNICODE(MID(A356,ROW(INDIRECT("1:"&amp;LEN(A356))),1))&gt;255))&gt;0,"全角文字使用不可",""))</f>
        <v>-</v>
      </c>
      <c r="E356" s="403" t="str" cm="1">
        <f t="array" aca="1" ref="E356" ca="1">IF(B356="","-",IF(SUMPRODUCT(--(_xlfn.UNICODE(MID(B356,ROW(INDIRECT("1:"&amp;LEN(B356))),1))&gt;255))&gt;0,"全角文字使用不可",""))</f>
        <v>-</v>
      </c>
    </row>
    <row r="357" spans="4:5" ht="15" customHeight="1">
      <c r="D357" s="403" t="str" cm="1">
        <f t="array" aca="1" ref="D357" ca="1">IF(A357="","-",IF(SUMPRODUCT(--(_xlfn.UNICODE(MID(A357,ROW(INDIRECT("1:"&amp;LEN(A357))),1))&gt;255))&gt;0,"全角文字使用不可",""))</f>
        <v>-</v>
      </c>
      <c r="E357" s="403" t="str" cm="1">
        <f t="array" aca="1" ref="E357" ca="1">IF(B357="","-",IF(SUMPRODUCT(--(_xlfn.UNICODE(MID(B357,ROW(INDIRECT("1:"&amp;LEN(B357))),1))&gt;255))&gt;0,"全角文字使用不可",""))</f>
        <v>-</v>
      </c>
    </row>
    <row r="358" spans="4:5" ht="15" customHeight="1">
      <c r="D358" s="403" t="str" cm="1">
        <f t="array" aca="1" ref="D358" ca="1">IF(A358="","-",IF(SUMPRODUCT(--(_xlfn.UNICODE(MID(A358,ROW(INDIRECT("1:"&amp;LEN(A358))),1))&gt;255))&gt;0,"全角文字使用不可",""))</f>
        <v>-</v>
      </c>
      <c r="E358" s="403" t="str" cm="1">
        <f t="array" aca="1" ref="E358" ca="1">IF(B358="","-",IF(SUMPRODUCT(--(_xlfn.UNICODE(MID(B358,ROW(INDIRECT("1:"&amp;LEN(B358))),1))&gt;255))&gt;0,"全角文字使用不可",""))</f>
        <v>-</v>
      </c>
    </row>
    <row r="359" spans="4:5" ht="15" customHeight="1">
      <c r="D359" s="403" t="str" cm="1">
        <f t="array" aca="1" ref="D359" ca="1">IF(A359="","-",IF(SUMPRODUCT(--(_xlfn.UNICODE(MID(A359,ROW(INDIRECT("1:"&amp;LEN(A359))),1))&gt;255))&gt;0,"全角文字使用不可",""))</f>
        <v>-</v>
      </c>
      <c r="E359" s="403" t="str" cm="1">
        <f t="array" aca="1" ref="E359" ca="1">IF(B359="","-",IF(SUMPRODUCT(--(_xlfn.UNICODE(MID(B359,ROW(INDIRECT("1:"&amp;LEN(B359))),1))&gt;255))&gt;0,"全角文字使用不可",""))</f>
        <v>-</v>
      </c>
    </row>
    <row r="360" spans="4:5" ht="15" customHeight="1">
      <c r="D360" s="403" t="str" cm="1">
        <f t="array" aca="1" ref="D360" ca="1">IF(A360="","-",IF(SUMPRODUCT(--(_xlfn.UNICODE(MID(A360,ROW(INDIRECT("1:"&amp;LEN(A360))),1))&gt;255))&gt;0,"全角文字使用不可",""))</f>
        <v>-</v>
      </c>
      <c r="E360" s="403" t="str" cm="1">
        <f t="array" aca="1" ref="E360" ca="1">IF(B360="","-",IF(SUMPRODUCT(--(_xlfn.UNICODE(MID(B360,ROW(INDIRECT("1:"&amp;LEN(B360))),1))&gt;255))&gt;0,"全角文字使用不可",""))</f>
        <v>-</v>
      </c>
    </row>
    <row r="361" spans="4:5" ht="15" customHeight="1">
      <c r="D361" s="403" t="str" cm="1">
        <f t="array" aca="1" ref="D361" ca="1">IF(A361="","-",IF(SUMPRODUCT(--(_xlfn.UNICODE(MID(A361,ROW(INDIRECT("1:"&amp;LEN(A361))),1))&gt;255))&gt;0,"全角文字使用不可",""))</f>
        <v>-</v>
      </c>
      <c r="E361" s="403" t="str" cm="1">
        <f t="array" aca="1" ref="E361" ca="1">IF(B361="","-",IF(SUMPRODUCT(--(_xlfn.UNICODE(MID(B361,ROW(INDIRECT("1:"&amp;LEN(B361))),1))&gt;255))&gt;0,"全角文字使用不可",""))</f>
        <v>-</v>
      </c>
    </row>
    <row r="362" spans="4:5" ht="15" customHeight="1">
      <c r="D362" s="403" t="str" cm="1">
        <f t="array" aca="1" ref="D362" ca="1">IF(A362="","-",IF(SUMPRODUCT(--(_xlfn.UNICODE(MID(A362,ROW(INDIRECT("1:"&amp;LEN(A362))),1))&gt;255))&gt;0,"全角文字使用不可",""))</f>
        <v>-</v>
      </c>
      <c r="E362" s="403" t="str" cm="1">
        <f t="array" aca="1" ref="E362" ca="1">IF(B362="","-",IF(SUMPRODUCT(--(_xlfn.UNICODE(MID(B362,ROW(INDIRECT("1:"&amp;LEN(B362))),1))&gt;255))&gt;0,"全角文字使用不可",""))</f>
        <v>-</v>
      </c>
    </row>
    <row r="363" spans="4:5" ht="15" customHeight="1">
      <c r="D363" s="403" t="str" cm="1">
        <f t="array" aca="1" ref="D363" ca="1">IF(A363="","-",IF(SUMPRODUCT(--(_xlfn.UNICODE(MID(A363,ROW(INDIRECT("1:"&amp;LEN(A363))),1))&gt;255))&gt;0,"全角文字使用不可",""))</f>
        <v>-</v>
      </c>
      <c r="E363" s="403" t="str" cm="1">
        <f t="array" aca="1" ref="E363" ca="1">IF(B363="","-",IF(SUMPRODUCT(--(_xlfn.UNICODE(MID(B363,ROW(INDIRECT("1:"&amp;LEN(B363))),1))&gt;255))&gt;0,"全角文字使用不可",""))</f>
        <v>-</v>
      </c>
    </row>
    <row r="364" spans="4:5" ht="15" customHeight="1">
      <c r="D364" s="403" t="str" cm="1">
        <f t="array" aca="1" ref="D364" ca="1">IF(A364="","-",IF(SUMPRODUCT(--(_xlfn.UNICODE(MID(A364,ROW(INDIRECT("1:"&amp;LEN(A364))),1))&gt;255))&gt;0,"全角文字使用不可",""))</f>
        <v>-</v>
      </c>
      <c r="E364" s="403" t="str" cm="1">
        <f t="array" aca="1" ref="E364" ca="1">IF(B364="","-",IF(SUMPRODUCT(--(_xlfn.UNICODE(MID(B364,ROW(INDIRECT("1:"&amp;LEN(B364))),1))&gt;255))&gt;0,"全角文字使用不可",""))</f>
        <v>-</v>
      </c>
    </row>
    <row r="365" spans="4:5" ht="15" customHeight="1">
      <c r="D365" s="403" t="str" cm="1">
        <f t="array" aca="1" ref="D365" ca="1">IF(A365="","-",IF(SUMPRODUCT(--(_xlfn.UNICODE(MID(A365,ROW(INDIRECT("1:"&amp;LEN(A365))),1))&gt;255))&gt;0,"全角文字使用不可",""))</f>
        <v>-</v>
      </c>
      <c r="E365" s="403" t="str" cm="1">
        <f t="array" aca="1" ref="E365" ca="1">IF(B365="","-",IF(SUMPRODUCT(--(_xlfn.UNICODE(MID(B365,ROW(INDIRECT("1:"&amp;LEN(B365))),1))&gt;255))&gt;0,"全角文字使用不可",""))</f>
        <v>-</v>
      </c>
    </row>
    <row r="366" spans="4:5" ht="15" customHeight="1">
      <c r="D366" s="403" t="str" cm="1">
        <f t="array" aca="1" ref="D366" ca="1">IF(A366="","-",IF(SUMPRODUCT(--(_xlfn.UNICODE(MID(A366,ROW(INDIRECT("1:"&amp;LEN(A366))),1))&gt;255))&gt;0,"全角文字使用不可",""))</f>
        <v>-</v>
      </c>
      <c r="E366" s="403" t="str" cm="1">
        <f t="array" aca="1" ref="E366" ca="1">IF(B366="","-",IF(SUMPRODUCT(--(_xlfn.UNICODE(MID(B366,ROW(INDIRECT("1:"&amp;LEN(B366))),1))&gt;255))&gt;0,"全角文字使用不可",""))</f>
        <v>-</v>
      </c>
    </row>
    <row r="367" spans="4:5" ht="15" customHeight="1">
      <c r="D367" s="403" t="str" cm="1">
        <f t="array" aca="1" ref="D367" ca="1">IF(A367="","-",IF(SUMPRODUCT(--(_xlfn.UNICODE(MID(A367,ROW(INDIRECT("1:"&amp;LEN(A367))),1))&gt;255))&gt;0,"全角文字使用不可",""))</f>
        <v>-</v>
      </c>
      <c r="E367" s="403" t="str" cm="1">
        <f t="array" aca="1" ref="E367" ca="1">IF(B367="","-",IF(SUMPRODUCT(--(_xlfn.UNICODE(MID(B367,ROW(INDIRECT("1:"&amp;LEN(B367))),1))&gt;255))&gt;0,"全角文字使用不可",""))</f>
        <v>-</v>
      </c>
    </row>
    <row r="368" spans="4:5" ht="15" customHeight="1">
      <c r="D368" s="403" t="str" cm="1">
        <f t="array" aca="1" ref="D368" ca="1">IF(A368="","-",IF(SUMPRODUCT(--(_xlfn.UNICODE(MID(A368,ROW(INDIRECT("1:"&amp;LEN(A368))),1))&gt;255))&gt;0,"全角文字使用不可",""))</f>
        <v>-</v>
      </c>
      <c r="E368" s="403" t="str" cm="1">
        <f t="array" aca="1" ref="E368" ca="1">IF(B368="","-",IF(SUMPRODUCT(--(_xlfn.UNICODE(MID(B368,ROW(INDIRECT("1:"&amp;LEN(B368))),1))&gt;255))&gt;0,"全角文字使用不可",""))</f>
        <v>-</v>
      </c>
    </row>
    <row r="369" spans="4:5" ht="15" customHeight="1">
      <c r="D369" s="403" t="str" cm="1">
        <f t="array" aca="1" ref="D369" ca="1">IF(A369="","-",IF(SUMPRODUCT(--(_xlfn.UNICODE(MID(A369,ROW(INDIRECT("1:"&amp;LEN(A369))),1))&gt;255))&gt;0,"全角文字使用不可",""))</f>
        <v>-</v>
      </c>
      <c r="E369" s="403" t="str" cm="1">
        <f t="array" aca="1" ref="E369" ca="1">IF(B369="","-",IF(SUMPRODUCT(--(_xlfn.UNICODE(MID(B369,ROW(INDIRECT("1:"&amp;LEN(B369))),1))&gt;255))&gt;0,"全角文字使用不可",""))</f>
        <v>-</v>
      </c>
    </row>
    <row r="370" spans="4:5" ht="15" customHeight="1">
      <c r="D370" s="403" t="str" cm="1">
        <f t="array" aca="1" ref="D370" ca="1">IF(A370="","-",IF(SUMPRODUCT(--(_xlfn.UNICODE(MID(A370,ROW(INDIRECT("1:"&amp;LEN(A370))),1))&gt;255))&gt;0,"全角文字使用不可",""))</f>
        <v>-</v>
      </c>
      <c r="E370" s="403" t="str" cm="1">
        <f t="array" aca="1" ref="E370" ca="1">IF(B370="","-",IF(SUMPRODUCT(--(_xlfn.UNICODE(MID(B370,ROW(INDIRECT("1:"&amp;LEN(B370))),1))&gt;255))&gt;0,"全角文字使用不可",""))</f>
        <v>-</v>
      </c>
    </row>
    <row r="371" spans="4:5" ht="15" customHeight="1">
      <c r="D371" s="403" t="str" cm="1">
        <f t="array" aca="1" ref="D371" ca="1">IF(A371="","-",IF(SUMPRODUCT(--(_xlfn.UNICODE(MID(A371,ROW(INDIRECT("1:"&amp;LEN(A371))),1))&gt;255))&gt;0,"全角文字使用不可",""))</f>
        <v>-</v>
      </c>
      <c r="E371" s="403" t="str" cm="1">
        <f t="array" aca="1" ref="E371" ca="1">IF(B371="","-",IF(SUMPRODUCT(--(_xlfn.UNICODE(MID(B371,ROW(INDIRECT("1:"&amp;LEN(B371))),1))&gt;255))&gt;0,"全角文字使用不可",""))</f>
        <v>-</v>
      </c>
    </row>
    <row r="372" spans="4:5" ht="15" customHeight="1">
      <c r="D372" s="403" t="str" cm="1">
        <f t="array" aca="1" ref="D372" ca="1">IF(A372="","-",IF(SUMPRODUCT(--(_xlfn.UNICODE(MID(A372,ROW(INDIRECT("1:"&amp;LEN(A372))),1))&gt;255))&gt;0,"全角文字使用不可",""))</f>
        <v>-</v>
      </c>
      <c r="E372" s="403" t="str" cm="1">
        <f t="array" aca="1" ref="E372" ca="1">IF(B372="","-",IF(SUMPRODUCT(--(_xlfn.UNICODE(MID(B372,ROW(INDIRECT("1:"&amp;LEN(B372))),1))&gt;255))&gt;0,"全角文字使用不可",""))</f>
        <v>-</v>
      </c>
    </row>
    <row r="373" spans="4:5" ht="15" customHeight="1">
      <c r="D373" s="403" t="str" cm="1">
        <f t="array" aca="1" ref="D373" ca="1">IF(A373="","-",IF(SUMPRODUCT(--(_xlfn.UNICODE(MID(A373,ROW(INDIRECT("1:"&amp;LEN(A373))),1))&gt;255))&gt;0,"全角文字使用不可",""))</f>
        <v>-</v>
      </c>
      <c r="E373" s="403" t="str" cm="1">
        <f t="array" aca="1" ref="E373" ca="1">IF(B373="","-",IF(SUMPRODUCT(--(_xlfn.UNICODE(MID(B373,ROW(INDIRECT("1:"&amp;LEN(B373))),1))&gt;255))&gt;0,"全角文字使用不可",""))</f>
        <v>-</v>
      </c>
    </row>
    <row r="374" spans="4:5" ht="15" customHeight="1">
      <c r="D374" s="403" t="str" cm="1">
        <f t="array" aca="1" ref="D374" ca="1">IF(A374="","-",IF(SUMPRODUCT(--(_xlfn.UNICODE(MID(A374,ROW(INDIRECT("1:"&amp;LEN(A374))),1))&gt;255))&gt;0,"全角文字使用不可",""))</f>
        <v>-</v>
      </c>
      <c r="E374" s="403" t="str" cm="1">
        <f t="array" aca="1" ref="E374" ca="1">IF(B374="","-",IF(SUMPRODUCT(--(_xlfn.UNICODE(MID(B374,ROW(INDIRECT("1:"&amp;LEN(B374))),1))&gt;255))&gt;0,"全角文字使用不可",""))</f>
        <v>-</v>
      </c>
    </row>
    <row r="375" spans="4:5" ht="15" customHeight="1">
      <c r="D375" s="403" t="str" cm="1">
        <f t="array" aca="1" ref="D375" ca="1">IF(A375="","-",IF(SUMPRODUCT(--(_xlfn.UNICODE(MID(A375,ROW(INDIRECT("1:"&amp;LEN(A375))),1))&gt;255))&gt;0,"全角文字使用不可",""))</f>
        <v>-</v>
      </c>
      <c r="E375" s="403" t="str" cm="1">
        <f t="array" aca="1" ref="E375" ca="1">IF(B375="","-",IF(SUMPRODUCT(--(_xlfn.UNICODE(MID(B375,ROW(INDIRECT("1:"&amp;LEN(B375))),1))&gt;255))&gt;0,"全角文字使用不可",""))</f>
        <v>-</v>
      </c>
    </row>
    <row r="376" spans="4:5" ht="15" customHeight="1">
      <c r="D376" s="403" t="str" cm="1">
        <f t="array" aca="1" ref="D376" ca="1">IF(A376="","-",IF(SUMPRODUCT(--(_xlfn.UNICODE(MID(A376,ROW(INDIRECT("1:"&amp;LEN(A376))),1))&gt;255))&gt;0,"全角文字使用不可",""))</f>
        <v>-</v>
      </c>
      <c r="E376" s="403" t="str" cm="1">
        <f t="array" aca="1" ref="E376" ca="1">IF(B376="","-",IF(SUMPRODUCT(--(_xlfn.UNICODE(MID(B376,ROW(INDIRECT("1:"&amp;LEN(B376))),1))&gt;255))&gt;0,"全角文字使用不可",""))</f>
        <v>-</v>
      </c>
    </row>
    <row r="377" spans="4:5" ht="15" customHeight="1">
      <c r="D377" s="403" t="str" cm="1">
        <f t="array" aca="1" ref="D377" ca="1">IF(A377="","-",IF(SUMPRODUCT(--(_xlfn.UNICODE(MID(A377,ROW(INDIRECT("1:"&amp;LEN(A377))),1))&gt;255))&gt;0,"全角文字使用不可",""))</f>
        <v>-</v>
      </c>
      <c r="E377" s="403" t="str" cm="1">
        <f t="array" aca="1" ref="E377" ca="1">IF(B377="","-",IF(SUMPRODUCT(--(_xlfn.UNICODE(MID(B377,ROW(INDIRECT("1:"&amp;LEN(B377))),1))&gt;255))&gt;0,"全角文字使用不可",""))</f>
        <v>-</v>
      </c>
    </row>
    <row r="378" spans="4:5" ht="15" customHeight="1">
      <c r="D378" s="403" t="str" cm="1">
        <f t="array" aca="1" ref="D378" ca="1">IF(A378="","-",IF(SUMPRODUCT(--(_xlfn.UNICODE(MID(A378,ROW(INDIRECT("1:"&amp;LEN(A378))),1))&gt;255))&gt;0,"全角文字使用不可",""))</f>
        <v>-</v>
      </c>
      <c r="E378" s="403" t="str" cm="1">
        <f t="array" aca="1" ref="E378" ca="1">IF(B378="","-",IF(SUMPRODUCT(--(_xlfn.UNICODE(MID(B378,ROW(INDIRECT("1:"&amp;LEN(B378))),1))&gt;255))&gt;0,"全角文字使用不可",""))</f>
        <v>-</v>
      </c>
    </row>
    <row r="379" spans="4:5" ht="15" customHeight="1">
      <c r="D379" s="403" t="str" cm="1">
        <f t="array" aca="1" ref="D379" ca="1">IF(A379="","-",IF(SUMPRODUCT(--(_xlfn.UNICODE(MID(A379,ROW(INDIRECT("1:"&amp;LEN(A379))),1))&gt;255))&gt;0,"全角文字使用不可",""))</f>
        <v>-</v>
      </c>
      <c r="E379" s="403" t="str" cm="1">
        <f t="array" aca="1" ref="E379" ca="1">IF(B379="","-",IF(SUMPRODUCT(--(_xlfn.UNICODE(MID(B379,ROW(INDIRECT("1:"&amp;LEN(B379))),1))&gt;255))&gt;0,"全角文字使用不可",""))</f>
        <v>-</v>
      </c>
    </row>
    <row r="380" spans="4:5" ht="15" customHeight="1">
      <c r="D380" s="403" t="str" cm="1">
        <f t="array" aca="1" ref="D380" ca="1">IF(A380="","-",IF(SUMPRODUCT(--(_xlfn.UNICODE(MID(A380,ROW(INDIRECT("1:"&amp;LEN(A380))),1))&gt;255))&gt;0,"全角文字使用不可",""))</f>
        <v>-</v>
      </c>
      <c r="E380" s="403" t="str" cm="1">
        <f t="array" aca="1" ref="E380" ca="1">IF(B380="","-",IF(SUMPRODUCT(--(_xlfn.UNICODE(MID(B380,ROW(INDIRECT("1:"&amp;LEN(B380))),1))&gt;255))&gt;0,"全角文字使用不可",""))</f>
        <v>-</v>
      </c>
    </row>
    <row r="381" spans="4:5" ht="15" customHeight="1">
      <c r="D381" s="403" t="str" cm="1">
        <f t="array" aca="1" ref="D381" ca="1">IF(A381="","-",IF(SUMPRODUCT(--(_xlfn.UNICODE(MID(A381,ROW(INDIRECT("1:"&amp;LEN(A381))),1))&gt;255))&gt;0,"全角文字使用不可",""))</f>
        <v>-</v>
      </c>
      <c r="E381" s="403" t="str" cm="1">
        <f t="array" aca="1" ref="E381" ca="1">IF(B381="","-",IF(SUMPRODUCT(--(_xlfn.UNICODE(MID(B381,ROW(INDIRECT("1:"&amp;LEN(B381))),1))&gt;255))&gt;0,"全角文字使用不可",""))</f>
        <v>-</v>
      </c>
    </row>
    <row r="382" spans="4:5" ht="15" customHeight="1">
      <c r="D382" s="403" t="str" cm="1">
        <f t="array" aca="1" ref="D382" ca="1">IF(A382="","-",IF(SUMPRODUCT(--(_xlfn.UNICODE(MID(A382,ROW(INDIRECT("1:"&amp;LEN(A382))),1))&gt;255))&gt;0,"全角文字使用不可",""))</f>
        <v>-</v>
      </c>
      <c r="E382" s="403" t="str" cm="1">
        <f t="array" aca="1" ref="E382" ca="1">IF(B382="","-",IF(SUMPRODUCT(--(_xlfn.UNICODE(MID(B382,ROW(INDIRECT("1:"&amp;LEN(B382))),1))&gt;255))&gt;0,"全角文字使用不可",""))</f>
        <v>-</v>
      </c>
    </row>
    <row r="383" spans="4:5" ht="15" customHeight="1">
      <c r="D383" s="403" t="str" cm="1">
        <f t="array" aca="1" ref="D383" ca="1">IF(A383="","-",IF(SUMPRODUCT(--(_xlfn.UNICODE(MID(A383,ROW(INDIRECT("1:"&amp;LEN(A383))),1))&gt;255))&gt;0,"全角文字使用不可",""))</f>
        <v>-</v>
      </c>
      <c r="E383" s="403" t="str" cm="1">
        <f t="array" aca="1" ref="E383" ca="1">IF(B383="","-",IF(SUMPRODUCT(--(_xlfn.UNICODE(MID(B383,ROW(INDIRECT("1:"&amp;LEN(B383))),1))&gt;255))&gt;0,"全角文字使用不可",""))</f>
        <v>-</v>
      </c>
    </row>
    <row r="384" spans="4:5" ht="15" customHeight="1">
      <c r="D384" s="403" t="str" cm="1">
        <f t="array" aca="1" ref="D384" ca="1">IF(A384="","-",IF(SUMPRODUCT(--(_xlfn.UNICODE(MID(A384,ROW(INDIRECT("1:"&amp;LEN(A384))),1))&gt;255))&gt;0,"全角文字使用不可",""))</f>
        <v>-</v>
      </c>
      <c r="E384" s="403" t="str" cm="1">
        <f t="array" aca="1" ref="E384" ca="1">IF(B384="","-",IF(SUMPRODUCT(--(_xlfn.UNICODE(MID(B384,ROW(INDIRECT("1:"&amp;LEN(B384))),1))&gt;255))&gt;0,"全角文字使用不可",""))</f>
        <v>-</v>
      </c>
    </row>
    <row r="385" spans="4:5" ht="15" customHeight="1">
      <c r="D385" s="403" t="str" cm="1">
        <f t="array" aca="1" ref="D385" ca="1">IF(A385="","-",IF(SUMPRODUCT(--(_xlfn.UNICODE(MID(A385,ROW(INDIRECT("1:"&amp;LEN(A385))),1))&gt;255))&gt;0,"全角文字使用不可",""))</f>
        <v>-</v>
      </c>
      <c r="E385" s="403" t="str" cm="1">
        <f t="array" aca="1" ref="E385" ca="1">IF(B385="","-",IF(SUMPRODUCT(--(_xlfn.UNICODE(MID(B385,ROW(INDIRECT("1:"&amp;LEN(B385))),1))&gt;255))&gt;0,"全角文字使用不可",""))</f>
        <v>-</v>
      </c>
    </row>
    <row r="386" spans="4:5" ht="15" customHeight="1">
      <c r="D386" s="403" t="str" cm="1">
        <f t="array" aca="1" ref="D386" ca="1">IF(A386="","-",IF(SUMPRODUCT(--(_xlfn.UNICODE(MID(A386,ROW(INDIRECT("1:"&amp;LEN(A386))),1))&gt;255))&gt;0,"全角文字使用不可",""))</f>
        <v>-</v>
      </c>
      <c r="E386" s="403" t="str" cm="1">
        <f t="array" aca="1" ref="E386" ca="1">IF(B386="","-",IF(SUMPRODUCT(--(_xlfn.UNICODE(MID(B386,ROW(INDIRECT("1:"&amp;LEN(B386))),1))&gt;255))&gt;0,"全角文字使用不可",""))</f>
        <v>-</v>
      </c>
    </row>
    <row r="387" spans="4:5" ht="15" customHeight="1">
      <c r="D387" s="403" t="str" cm="1">
        <f t="array" aca="1" ref="D387" ca="1">IF(A387="","-",IF(SUMPRODUCT(--(_xlfn.UNICODE(MID(A387,ROW(INDIRECT("1:"&amp;LEN(A387))),1))&gt;255))&gt;0,"全角文字使用不可",""))</f>
        <v>-</v>
      </c>
      <c r="E387" s="403" t="str" cm="1">
        <f t="array" aca="1" ref="E387" ca="1">IF(B387="","-",IF(SUMPRODUCT(--(_xlfn.UNICODE(MID(B387,ROW(INDIRECT("1:"&amp;LEN(B387))),1))&gt;255))&gt;0,"全角文字使用不可",""))</f>
        <v>-</v>
      </c>
    </row>
    <row r="388" spans="4:5" ht="15" customHeight="1">
      <c r="D388" s="403" t="str" cm="1">
        <f t="array" aca="1" ref="D388" ca="1">IF(A388="","-",IF(SUMPRODUCT(--(_xlfn.UNICODE(MID(A388,ROW(INDIRECT("1:"&amp;LEN(A388))),1))&gt;255))&gt;0,"全角文字使用不可",""))</f>
        <v>-</v>
      </c>
      <c r="E388" s="403" t="str" cm="1">
        <f t="array" aca="1" ref="E388" ca="1">IF(B388="","-",IF(SUMPRODUCT(--(_xlfn.UNICODE(MID(B388,ROW(INDIRECT("1:"&amp;LEN(B388))),1))&gt;255))&gt;0,"全角文字使用不可",""))</f>
        <v>-</v>
      </c>
    </row>
    <row r="389" spans="4:5" ht="15" customHeight="1">
      <c r="D389" s="403" t="str" cm="1">
        <f t="array" aca="1" ref="D389" ca="1">IF(A389="","-",IF(SUMPRODUCT(--(_xlfn.UNICODE(MID(A389,ROW(INDIRECT("1:"&amp;LEN(A389))),1))&gt;255))&gt;0,"全角文字使用不可",""))</f>
        <v>-</v>
      </c>
      <c r="E389" s="403" t="str" cm="1">
        <f t="array" aca="1" ref="E389" ca="1">IF(B389="","-",IF(SUMPRODUCT(--(_xlfn.UNICODE(MID(B389,ROW(INDIRECT("1:"&amp;LEN(B389))),1))&gt;255))&gt;0,"全角文字使用不可",""))</f>
        <v>-</v>
      </c>
    </row>
    <row r="390" spans="4:5" ht="15" customHeight="1">
      <c r="D390" s="403" t="str" cm="1">
        <f t="array" aca="1" ref="D390" ca="1">IF(A390="","-",IF(SUMPRODUCT(--(_xlfn.UNICODE(MID(A390,ROW(INDIRECT("1:"&amp;LEN(A390))),1))&gt;255))&gt;0,"全角文字使用不可",""))</f>
        <v>-</v>
      </c>
      <c r="E390" s="403" t="str" cm="1">
        <f t="array" aca="1" ref="E390" ca="1">IF(B390="","-",IF(SUMPRODUCT(--(_xlfn.UNICODE(MID(B390,ROW(INDIRECT("1:"&amp;LEN(B390))),1))&gt;255))&gt;0,"全角文字使用不可",""))</f>
        <v>-</v>
      </c>
    </row>
    <row r="391" spans="4:5" ht="15" customHeight="1">
      <c r="D391" s="403" t="str" cm="1">
        <f t="array" aca="1" ref="D391" ca="1">IF(A391="","-",IF(SUMPRODUCT(--(_xlfn.UNICODE(MID(A391,ROW(INDIRECT("1:"&amp;LEN(A391))),1))&gt;255))&gt;0,"全角文字使用不可",""))</f>
        <v>-</v>
      </c>
      <c r="E391" s="403" t="str" cm="1">
        <f t="array" aca="1" ref="E391" ca="1">IF(B391="","-",IF(SUMPRODUCT(--(_xlfn.UNICODE(MID(B391,ROW(INDIRECT("1:"&amp;LEN(B391))),1))&gt;255))&gt;0,"全角文字使用不可",""))</f>
        <v>-</v>
      </c>
    </row>
    <row r="392" spans="4:5" ht="15" customHeight="1">
      <c r="D392" s="403" t="str" cm="1">
        <f t="array" aca="1" ref="D392" ca="1">IF(A392="","-",IF(SUMPRODUCT(--(_xlfn.UNICODE(MID(A392,ROW(INDIRECT("1:"&amp;LEN(A392))),1))&gt;255))&gt;0,"全角文字使用不可",""))</f>
        <v>-</v>
      </c>
      <c r="E392" s="403" t="str" cm="1">
        <f t="array" aca="1" ref="E392" ca="1">IF(B392="","-",IF(SUMPRODUCT(--(_xlfn.UNICODE(MID(B392,ROW(INDIRECT("1:"&amp;LEN(B392))),1))&gt;255))&gt;0,"全角文字使用不可",""))</f>
        <v>-</v>
      </c>
    </row>
    <row r="393" spans="4:5" ht="15" customHeight="1">
      <c r="D393" s="403" t="str" cm="1">
        <f t="array" aca="1" ref="D393" ca="1">IF(A393="","-",IF(SUMPRODUCT(--(_xlfn.UNICODE(MID(A393,ROW(INDIRECT("1:"&amp;LEN(A393))),1))&gt;255))&gt;0,"全角文字使用不可",""))</f>
        <v>-</v>
      </c>
      <c r="E393" s="403" t="str" cm="1">
        <f t="array" aca="1" ref="E393" ca="1">IF(B393="","-",IF(SUMPRODUCT(--(_xlfn.UNICODE(MID(B393,ROW(INDIRECT("1:"&amp;LEN(B393))),1))&gt;255))&gt;0,"全角文字使用不可",""))</f>
        <v>-</v>
      </c>
    </row>
    <row r="394" spans="4:5" ht="15" customHeight="1">
      <c r="D394" s="403" t="str" cm="1">
        <f t="array" aca="1" ref="D394" ca="1">IF(A394="","-",IF(SUMPRODUCT(--(_xlfn.UNICODE(MID(A394,ROW(INDIRECT("1:"&amp;LEN(A394))),1))&gt;255))&gt;0,"全角文字使用不可",""))</f>
        <v>-</v>
      </c>
      <c r="E394" s="403" t="str" cm="1">
        <f t="array" aca="1" ref="E394" ca="1">IF(B394="","-",IF(SUMPRODUCT(--(_xlfn.UNICODE(MID(B394,ROW(INDIRECT("1:"&amp;LEN(B394))),1))&gt;255))&gt;0,"全角文字使用不可",""))</f>
        <v>-</v>
      </c>
    </row>
    <row r="395" spans="4:5" ht="15" customHeight="1">
      <c r="D395" s="403" t="str" cm="1">
        <f t="array" aca="1" ref="D395" ca="1">IF(A395="","-",IF(SUMPRODUCT(--(_xlfn.UNICODE(MID(A395,ROW(INDIRECT("1:"&amp;LEN(A395))),1))&gt;255))&gt;0,"全角文字使用不可",""))</f>
        <v>-</v>
      </c>
      <c r="E395" s="403" t="str" cm="1">
        <f t="array" aca="1" ref="E395" ca="1">IF(B395="","-",IF(SUMPRODUCT(--(_xlfn.UNICODE(MID(B395,ROW(INDIRECT("1:"&amp;LEN(B395))),1))&gt;255))&gt;0,"全角文字使用不可",""))</f>
        <v>-</v>
      </c>
    </row>
    <row r="396" spans="4:5" ht="15" customHeight="1">
      <c r="D396" s="403" t="str" cm="1">
        <f t="array" aca="1" ref="D396" ca="1">IF(A396="","-",IF(SUMPRODUCT(--(_xlfn.UNICODE(MID(A396,ROW(INDIRECT("1:"&amp;LEN(A396))),1))&gt;255))&gt;0,"全角文字使用不可",""))</f>
        <v>-</v>
      </c>
      <c r="E396" s="403" t="str" cm="1">
        <f t="array" aca="1" ref="E396" ca="1">IF(B396="","-",IF(SUMPRODUCT(--(_xlfn.UNICODE(MID(B396,ROW(INDIRECT("1:"&amp;LEN(B396))),1))&gt;255))&gt;0,"全角文字使用不可",""))</f>
        <v>-</v>
      </c>
    </row>
    <row r="397" spans="4:5" ht="15" customHeight="1">
      <c r="D397" s="403" t="str" cm="1">
        <f t="array" aca="1" ref="D397" ca="1">IF(A397="","-",IF(SUMPRODUCT(--(_xlfn.UNICODE(MID(A397,ROW(INDIRECT("1:"&amp;LEN(A397))),1))&gt;255))&gt;0,"全角文字使用不可",""))</f>
        <v>-</v>
      </c>
      <c r="E397" s="403" t="str" cm="1">
        <f t="array" aca="1" ref="E397" ca="1">IF(B397="","-",IF(SUMPRODUCT(--(_xlfn.UNICODE(MID(B397,ROW(INDIRECT("1:"&amp;LEN(B397))),1))&gt;255))&gt;0,"全角文字使用不可",""))</f>
        <v>-</v>
      </c>
    </row>
    <row r="398" spans="4:5" ht="15" customHeight="1">
      <c r="D398" s="403" t="str" cm="1">
        <f t="array" aca="1" ref="D398" ca="1">IF(A398="","-",IF(SUMPRODUCT(--(_xlfn.UNICODE(MID(A398,ROW(INDIRECT("1:"&amp;LEN(A398))),1))&gt;255))&gt;0,"全角文字使用不可",""))</f>
        <v>-</v>
      </c>
      <c r="E398" s="403" t="str" cm="1">
        <f t="array" aca="1" ref="E398" ca="1">IF(B398="","-",IF(SUMPRODUCT(--(_xlfn.UNICODE(MID(B398,ROW(INDIRECT("1:"&amp;LEN(B398))),1))&gt;255))&gt;0,"全角文字使用不可",""))</f>
        <v>-</v>
      </c>
    </row>
    <row r="399" spans="4:5" ht="15" customHeight="1">
      <c r="D399" s="403" t="str" cm="1">
        <f t="array" aca="1" ref="D399" ca="1">IF(A399="","-",IF(SUMPRODUCT(--(_xlfn.UNICODE(MID(A399,ROW(INDIRECT("1:"&amp;LEN(A399))),1))&gt;255))&gt;0,"全角文字使用不可",""))</f>
        <v>-</v>
      </c>
      <c r="E399" s="403" t="str" cm="1">
        <f t="array" aca="1" ref="E399" ca="1">IF(B399="","-",IF(SUMPRODUCT(--(_xlfn.UNICODE(MID(B399,ROW(INDIRECT("1:"&amp;LEN(B399))),1))&gt;255))&gt;0,"全角文字使用不可",""))</f>
        <v>-</v>
      </c>
    </row>
    <row r="400" spans="4:5" ht="15" customHeight="1">
      <c r="D400" s="403" t="str" cm="1">
        <f t="array" aca="1" ref="D400" ca="1">IF(A400="","-",IF(SUMPRODUCT(--(_xlfn.UNICODE(MID(A400,ROW(INDIRECT("1:"&amp;LEN(A400))),1))&gt;255))&gt;0,"全角文字使用不可",""))</f>
        <v>-</v>
      </c>
      <c r="E400" s="403" t="str" cm="1">
        <f t="array" aca="1" ref="E400" ca="1">IF(B400="","-",IF(SUMPRODUCT(--(_xlfn.UNICODE(MID(B400,ROW(INDIRECT("1:"&amp;LEN(B400))),1))&gt;255))&gt;0,"全角文字使用不可",""))</f>
        <v>-</v>
      </c>
    </row>
    <row r="401" spans="4:5" ht="15" customHeight="1">
      <c r="D401" s="403" t="str" cm="1">
        <f t="array" aca="1" ref="D401" ca="1">IF(A401="","-",IF(SUMPRODUCT(--(_xlfn.UNICODE(MID(A401,ROW(INDIRECT("1:"&amp;LEN(A401))),1))&gt;255))&gt;0,"全角文字使用不可",""))</f>
        <v>-</v>
      </c>
      <c r="E401" s="403" t="str" cm="1">
        <f t="array" aca="1" ref="E401" ca="1">IF(B401="","-",IF(SUMPRODUCT(--(_xlfn.UNICODE(MID(B401,ROW(INDIRECT("1:"&amp;LEN(B401))),1))&gt;255))&gt;0,"全角文字使用不可",""))</f>
        <v>-</v>
      </c>
    </row>
    <row r="402" spans="4:5" ht="15" customHeight="1">
      <c r="D402" s="403" t="str" cm="1">
        <f t="array" aca="1" ref="D402" ca="1">IF(A402="","-",IF(SUMPRODUCT(--(_xlfn.UNICODE(MID(A402,ROW(INDIRECT("1:"&amp;LEN(A402))),1))&gt;255))&gt;0,"全角文字使用不可",""))</f>
        <v>-</v>
      </c>
      <c r="E402" s="403" t="str" cm="1">
        <f t="array" aca="1" ref="E402" ca="1">IF(B402="","-",IF(SUMPRODUCT(--(_xlfn.UNICODE(MID(B402,ROW(INDIRECT("1:"&amp;LEN(B402))),1))&gt;255))&gt;0,"全角文字使用不可",""))</f>
        <v>-</v>
      </c>
    </row>
    <row r="403" spans="4:5" ht="15" customHeight="1">
      <c r="D403" s="403" t="str" cm="1">
        <f t="array" aca="1" ref="D403" ca="1">IF(A403="","-",IF(SUMPRODUCT(--(_xlfn.UNICODE(MID(A403,ROW(INDIRECT("1:"&amp;LEN(A403))),1))&gt;255))&gt;0,"全角文字使用不可",""))</f>
        <v>-</v>
      </c>
      <c r="E403" s="403" t="str" cm="1">
        <f t="array" aca="1" ref="E403" ca="1">IF(B403="","-",IF(SUMPRODUCT(--(_xlfn.UNICODE(MID(B403,ROW(INDIRECT("1:"&amp;LEN(B403))),1))&gt;255))&gt;0,"全角文字使用不可",""))</f>
        <v>-</v>
      </c>
    </row>
    <row r="404" spans="4:5" ht="15" customHeight="1">
      <c r="D404" s="403" t="str" cm="1">
        <f t="array" aca="1" ref="D404" ca="1">IF(A404="","-",IF(SUMPRODUCT(--(_xlfn.UNICODE(MID(A404,ROW(INDIRECT("1:"&amp;LEN(A404))),1))&gt;255))&gt;0,"全角文字使用不可",""))</f>
        <v>-</v>
      </c>
      <c r="E404" s="403" t="str" cm="1">
        <f t="array" aca="1" ref="E404" ca="1">IF(B404="","-",IF(SUMPRODUCT(--(_xlfn.UNICODE(MID(B404,ROW(INDIRECT("1:"&amp;LEN(B404))),1))&gt;255))&gt;0,"全角文字使用不可",""))</f>
        <v>-</v>
      </c>
    </row>
    <row r="405" spans="4:5" ht="15" customHeight="1">
      <c r="D405" s="403" t="str" cm="1">
        <f t="array" aca="1" ref="D405" ca="1">IF(A405="","-",IF(SUMPRODUCT(--(_xlfn.UNICODE(MID(A405,ROW(INDIRECT("1:"&amp;LEN(A405))),1))&gt;255))&gt;0,"全角文字使用不可",""))</f>
        <v>-</v>
      </c>
      <c r="E405" s="403" t="str" cm="1">
        <f t="array" aca="1" ref="E405" ca="1">IF(B405="","-",IF(SUMPRODUCT(--(_xlfn.UNICODE(MID(B405,ROW(INDIRECT("1:"&amp;LEN(B405))),1))&gt;255))&gt;0,"全角文字使用不可",""))</f>
        <v>-</v>
      </c>
    </row>
    <row r="406" spans="4:5" ht="15" customHeight="1">
      <c r="D406" s="403" t="str" cm="1">
        <f t="array" aca="1" ref="D406" ca="1">IF(A406="","-",IF(SUMPRODUCT(--(_xlfn.UNICODE(MID(A406,ROW(INDIRECT("1:"&amp;LEN(A406))),1))&gt;255))&gt;0,"全角文字使用不可",""))</f>
        <v>-</v>
      </c>
      <c r="E406" s="403" t="str" cm="1">
        <f t="array" aca="1" ref="E406" ca="1">IF(B406="","-",IF(SUMPRODUCT(--(_xlfn.UNICODE(MID(B406,ROW(INDIRECT("1:"&amp;LEN(B406))),1))&gt;255))&gt;0,"全角文字使用不可",""))</f>
        <v>-</v>
      </c>
    </row>
    <row r="407" spans="4:5" ht="15" customHeight="1">
      <c r="D407" s="403" t="str" cm="1">
        <f t="array" aca="1" ref="D407" ca="1">IF(A407="","-",IF(SUMPRODUCT(--(_xlfn.UNICODE(MID(A407,ROW(INDIRECT("1:"&amp;LEN(A407))),1))&gt;255))&gt;0,"全角文字使用不可",""))</f>
        <v>-</v>
      </c>
      <c r="E407" s="403" t="str" cm="1">
        <f t="array" aca="1" ref="E407" ca="1">IF(B407="","-",IF(SUMPRODUCT(--(_xlfn.UNICODE(MID(B407,ROW(INDIRECT("1:"&amp;LEN(B407))),1))&gt;255))&gt;0,"全角文字使用不可",""))</f>
        <v>-</v>
      </c>
    </row>
    <row r="408" spans="4:5" ht="15" customHeight="1">
      <c r="D408" s="403" t="str" cm="1">
        <f t="array" aca="1" ref="D408" ca="1">IF(A408="","-",IF(SUMPRODUCT(--(_xlfn.UNICODE(MID(A408,ROW(INDIRECT("1:"&amp;LEN(A408))),1))&gt;255))&gt;0,"全角文字使用不可",""))</f>
        <v>-</v>
      </c>
      <c r="E408" s="403" t="str" cm="1">
        <f t="array" aca="1" ref="E408" ca="1">IF(B408="","-",IF(SUMPRODUCT(--(_xlfn.UNICODE(MID(B408,ROW(INDIRECT("1:"&amp;LEN(B408))),1))&gt;255))&gt;0,"全角文字使用不可",""))</f>
        <v>-</v>
      </c>
    </row>
    <row r="409" spans="4:5" ht="15" customHeight="1">
      <c r="D409" s="403" t="str" cm="1">
        <f t="array" aca="1" ref="D409" ca="1">IF(A409="","-",IF(SUMPRODUCT(--(_xlfn.UNICODE(MID(A409,ROW(INDIRECT("1:"&amp;LEN(A409))),1))&gt;255))&gt;0,"全角文字使用不可",""))</f>
        <v>-</v>
      </c>
      <c r="E409" s="403" t="str" cm="1">
        <f t="array" aca="1" ref="E409" ca="1">IF(B409="","-",IF(SUMPRODUCT(--(_xlfn.UNICODE(MID(B409,ROW(INDIRECT("1:"&amp;LEN(B409))),1))&gt;255))&gt;0,"全角文字使用不可",""))</f>
        <v>-</v>
      </c>
    </row>
    <row r="410" spans="4:5" ht="15" customHeight="1">
      <c r="D410" s="403" t="str" cm="1">
        <f t="array" aca="1" ref="D410" ca="1">IF(A410="","-",IF(SUMPRODUCT(--(_xlfn.UNICODE(MID(A410,ROW(INDIRECT("1:"&amp;LEN(A410))),1))&gt;255))&gt;0,"全角文字使用不可",""))</f>
        <v>-</v>
      </c>
      <c r="E410" s="403" t="str" cm="1">
        <f t="array" aca="1" ref="E410" ca="1">IF(B410="","-",IF(SUMPRODUCT(--(_xlfn.UNICODE(MID(B410,ROW(INDIRECT("1:"&amp;LEN(B410))),1))&gt;255))&gt;0,"全角文字使用不可",""))</f>
        <v>-</v>
      </c>
    </row>
    <row r="411" spans="4:5" ht="15" customHeight="1">
      <c r="D411" s="403" t="str" cm="1">
        <f t="array" aca="1" ref="D411" ca="1">IF(A411="","-",IF(SUMPRODUCT(--(_xlfn.UNICODE(MID(A411,ROW(INDIRECT("1:"&amp;LEN(A411))),1))&gt;255))&gt;0,"全角文字使用不可",""))</f>
        <v>-</v>
      </c>
      <c r="E411" s="403" t="str" cm="1">
        <f t="array" aca="1" ref="E411" ca="1">IF(B411="","-",IF(SUMPRODUCT(--(_xlfn.UNICODE(MID(B411,ROW(INDIRECT("1:"&amp;LEN(B411))),1))&gt;255))&gt;0,"全角文字使用不可",""))</f>
        <v>-</v>
      </c>
    </row>
    <row r="412" spans="4:5" ht="15" customHeight="1">
      <c r="D412" s="403" t="str" cm="1">
        <f t="array" aca="1" ref="D412" ca="1">IF(A412="","-",IF(SUMPRODUCT(--(_xlfn.UNICODE(MID(A412,ROW(INDIRECT("1:"&amp;LEN(A412))),1))&gt;255))&gt;0,"全角文字使用不可",""))</f>
        <v>-</v>
      </c>
      <c r="E412" s="403" t="str" cm="1">
        <f t="array" aca="1" ref="E412" ca="1">IF(B412="","-",IF(SUMPRODUCT(--(_xlfn.UNICODE(MID(B412,ROW(INDIRECT("1:"&amp;LEN(B412))),1))&gt;255))&gt;0,"全角文字使用不可",""))</f>
        <v>-</v>
      </c>
    </row>
    <row r="413" spans="4:5" ht="15" customHeight="1">
      <c r="D413" s="403" t="str" cm="1">
        <f t="array" aca="1" ref="D413" ca="1">IF(A413="","-",IF(SUMPRODUCT(--(_xlfn.UNICODE(MID(A413,ROW(INDIRECT("1:"&amp;LEN(A413))),1))&gt;255))&gt;0,"全角文字使用不可",""))</f>
        <v>-</v>
      </c>
      <c r="E413" s="403" t="str" cm="1">
        <f t="array" aca="1" ref="E413" ca="1">IF(B413="","-",IF(SUMPRODUCT(--(_xlfn.UNICODE(MID(B413,ROW(INDIRECT("1:"&amp;LEN(B413))),1))&gt;255))&gt;0,"全角文字使用不可",""))</f>
        <v>-</v>
      </c>
    </row>
    <row r="414" spans="4:5" ht="15" customHeight="1">
      <c r="D414" s="403" t="str" cm="1">
        <f t="array" aca="1" ref="D414" ca="1">IF(A414="","-",IF(SUMPRODUCT(--(_xlfn.UNICODE(MID(A414,ROW(INDIRECT("1:"&amp;LEN(A414))),1))&gt;255))&gt;0,"全角文字使用不可",""))</f>
        <v>-</v>
      </c>
      <c r="E414" s="403" t="str" cm="1">
        <f t="array" aca="1" ref="E414" ca="1">IF(B414="","-",IF(SUMPRODUCT(--(_xlfn.UNICODE(MID(B414,ROW(INDIRECT("1:"&amp;LEN(B414))),1))&gt;255))&gt;0,"全角文字使用不可",""))</f>
        <v>-</v>
      </c>
    </row>
    <row r="415" spans="4:5" ht="15" customHeight="1">
      <c r="D415" s="403" t="str" cm="1">
        <f t="array" aca="1" ref="D415" ca="1">IF(A415="","-",IF(SUMPRODUCT(--(_xlfn.UNICODE(MID(A415,ROW(INDIRECT("1:"&amp;LEN(A415))),1))&gt;255))&gt;0,"全角文字使用不可",""))</f>
        <v>-</v>
      </c>
      <c r="E415" s="403" t="str" cm="1">
        <f t="array" aca="1" ref="E415" ca="1">IF(B415="","-",IF(SUMPRODUCT(--(_xlfn.UNICODE(MID(B415,ROW(INDIRECT("1:"&amp;LEN(B415))),1))&gt;255))&gt;0,"全角文字使用不可",""))</f>
        <v>-</v>
      </c>
    </row>
    <row r="416" spans="4:5" ht="15" customHeight="1">
      <c r="D416" s="403" t="str" cm="1">
        <f t="array" aca="1" ref="D416" ca="1">IF(A416="","-",IF(SUMPRODUCT(--(_xlfn.UNICODE(MID(A416,ROW(INDIRECT("1:"&amp;LEN(A416))),1))&gt;255))&gt;0,"全角文字使用不可",""))</f>
        <v>-</v>
      </c>
      <c r="E416" s="403" t="str" cm="1">
        <f t="array" aca="1" ref="E416" ca="1">IF(B416="","-",IF(SUMPRODUCT(--(_xlfn.UNICODE(MID(B416,ROW(INDIRECT("1:"&amp;LEN(B416))),1))&gt;255))&gt;0,"全角文字使用不可",""))</f>
        <v>-</v>
      </c>
    </row>
    <row r="417" spans="4:5" ht="15" customHeight="1">
      <c r="D417" s="403" t="str" cm="1">
        <f t="array" aca="1" ref="D417" ca="1">IF(A417="","-",IF(SUMPRODUCT(--(_xlfn.UNICODE(MID(A417,ROW(INDIRECT("1:"&amp;LEN(A417))),1))&gt;255))&gt;0,"全角文字使用不可",""))</f>
        <v>-</v>
      </c>
      <c r="E417" s="403" t="str" cm="1">
        <f t="array" aca="1" ref="E417" ca="1">IF(B417="","-",IF(SUMPRODUCT(--(_xlfn.UNICODE(MID(B417,ROW(INDIRECT("1:"&amp;LEN(B417))),1))&gt;255))&gt;0,"全角文字使用不可",""))</f>
        <v>-</v>
      </c>
    </row>
    <row r="418" spans="4:5" ht="15" customHeight="1">
      <c r="D418" s="403" t="str" cm="1">
        <f t="array" aca="1" ref="D418" ca="1">IF(A418="","-",IF(SUMPRODUCT(--(_xlfn.UNICODE(MID(A418,ROW(INDIRECT("1:"&amp;LEN(A418))),1))&gt;255))&gt;0,"全角文字使用不可",""))</f>
        <v>-</v>
      </c>
      <c r="E418" s="403" t="str" cm="1">
        <f t="array" aca="1" ref="E418" ca="1">IF(B418="","-",IF(SUMPRODUCT(--(_xlfn.UNICODE(MID(B418,ROW(INDIRECT("1:"&amp;LEN(B418))),1))&gt;255))&gt;0,"全角文字使用不可",""))</f>
        <v>-</v>
      </c>
    </row>
    <row r="419" spans="4:5" ht="15" customHeight="1">
      <c r="D419" s="403" t="str" cm="1">
        <f t="array" aca="1" ref="D419" ca="1">IF(A419="","-",IF(SUMPRODUCT(--(_xlfn.UNICODE(MID(A419,ROW(INDIRECT("1:"&amp;LEN(A419))),1))&gt;255))&gt;0,"全角文字使用不可",""))</f>
        <v>-</v>
      </c>
      <c r="E419" s="403" t="str" cm="1">
        <f t="array" aca="1" ref="E419" ca="1">IF(B419="","-",IF(SUMPRODUCT(--(_xlfn.UNICODE(MID(B419,ROW(INDIRECT("1:"&amp;LEN(B419))),1))&gt;255))&gt;0,"全角文字使用不可",""))</f>
        <v>-</v>
      </c>
    </row>
    <row r="420" spans="4:5" ht="15" customHeight="1">
      <c r="D420" s="403" t="str" cm="1">
        <f t="array" aca="1" ref="D420" ca="1">IF(A420="","-",IF(SUMPRODUCT(--(_xlfn.UNICODE(MID(A420,ROW(INDIRECT("1:"&amp;LEN(A420))),1))&gt;255))&gt;0,"全角文字使用不可",""))</f>
        <v>-</v>
      </c>
      <c r="E420" s="403" t="str" cm="1">
        <f t="array" aca="1" ref="E420" ca="1">IF(B420="","-",IF(SUMPRODUCT(--(_xlfn.UNICODE(MID(B420,ROW(INDIRECT("1:"&amp;LEN(B420))),1))&gt;255))&gt;0,"全角文字使用不可",""))</f>
        <v>-</v>
      </c>
    </row>
    <row r="421" spans="4:5" ht="15" customHeight="1">
      <c r="D421" s="403" t="str" cm="1">
        <f t="array" aca="1" ref="D421" ca="1">IF(A421="","-",IF(SUMPRODUCT(--(_xlfn.UNICODE(MID(A421,ROW(INDIRECT("1:"&amp;LEN(A421))),1))&gt;255))&gt;0,"全角文字使用不可",""))</f>
        <v>-</v>
      </c>
      <c r="E421" s="403" t="str" cm="1">
        <f t="array" aca="1" ref="E421" ca="1">IF(B421="","-",IF(SUMPRODUCT(--(_xlfn.UNICODE(MID(B421,ROW(INDIRECT("1:"&amp;LEN(B421))),1))&gt;255))&gt;0,"全角文字使用不可",""))</f>
        <v>-</v>
      </c>
    </row>
    <row r="422" spans="4:5" ht="15" customHeight="1">
      <c r="D422" s="403" t="str" cm="1">
        <f t="array" aca="1" ref="D422" ca="1">IF(A422="","-",IF(SUMPRODUCT(--(_xlfn.UNICODE(MID(A422,ROW(INDIRECT("1:"&amp;LEN(A422))),1))&gt;255))&gt;0,"全角文字使用不可",""))</f>
        <v>-</v>
      </c>
      <c r="E422" s="403" t="str" cm="1">
        <f t="array" aca="1" ref="E422" ca="1">IF(B422="","-",IF(SUMPRODUCT(--(_xlfn.UNICODE(MID(B422,ROW(INDIRECT("1:"&amp;LEN(B422))),1))&gt;255))&gt;0,"全角文字使用不可",""))</f>
        <v>-</v>
      </c>
    </row>
    <row r="423" spans="4:5" ht="15" customHeight="1">
      <c r="D423" s="403" t="str" cm="1">
        <f t="array" aca="1" ref="D423" ca="1">IF(A423="","-",IF(SUMPRODUCT(--(_xlfn.UNICODE(MID(A423,ROW(INDIRECT("1:"&amp;LEN(A423))),1))&gt;255))&gt;0,"全角文字使用不可",""))</f>
        <v>-</v>
      </c>
      <c r="E423" s="403" t="str" cm="1">
        <f t="array" aca="1" ref="E423" ca="1">IF(B423="","-",IF(SUMPRODUCT(--(_xlfn.UNICODE(MID(B423,ROW(INDIRECT("1:"&amp;LEN(B423))),1))&gt;255))&gt;0,"全角文字使用不可",""))</f>
        <v>-</v>
      </c>
    </row>
    <row r="424" spans="4:5" ht="15" customHeight="1">
      <c r="D424" s="403" t="str" cm="1">
        <f t="array" aca="1" ref="D424" ca="1">IF(A424="","-",IF(SUMPRODUCT(--(_xlfn.UNICODE(MID(A424,ROW(INDIRECT("1:"&amp;LEN(A424))),1))&gt;255))&gt;0,"全角文字使用不可",""))</f>
        <v>-</v>
      </c>
      <c r="E424" s="403" t="str" cm="1">
        <f t="array" aca="1" ref="E424" ca="1">IF(B424="","-",IF(SUMPRODUCT(--(_xlfn.UNICODE(MID(B424,ROW(INDIRECT("1:"&amp;LEN(B424))),1))&gt;255))&gt;0,"全角文字使用不可",""))</f>
        <v>-</v>
      </c>
    </row>
    <row r="425" spans="4:5" ht="15" customHeight="1">
      <c r="D425" s="403" t="str" cm="1">
        <f t="array" aca="1" ref="D425" ca="1">IF(A425="","-",IF(SUMPRODUCT(--(_xlfn.UNICODE(MID(A425,ROW(INDIRECT("1:"&amp;LEN(A425))),1))&gt;255))&gt;0,"全角文字使用不可",""))</f>
        <v>-</v>
      </c>
      <c r="E425" s="403" t="str" cm="1">
        <f t="array" aca="1" ref="E425" ca="1">IF(B425="","-",IF(SUMPRODUCT(--(_xlfn.UNICODE(MID(B425,ROW(INDIRECT("1:"&amp;LEN(B425))),1))&gt;255))&gt;0,"全角文字使用不可",""))</f>
        <v>-</v>
      </c>
    </row>
    <row r="426" spans="4:5" ht="15" customHeight="1">
      <c r="D426" s="403" t="str" cm="1">
        <f t="array" aca="1" ref="D426" ca="1">IF(A426="","-",IF(SUMPRODUCT(--(_xlfn.UNICODE(MID(A426,ROW(INDIRECT("1:"&amp;LEN(A426))),1))&gt;255))&gt;0,"全角文字使用不可",""))</f>
        <v>-</v>
      </c>
      <c r="E426" s="403" t="str" cm="1">
        <f t="array" aca="1" ref="E426" ca="1">IF(B426="","-",IF(SUMPRODUCT(--(_xlfn.UNICODE(MID(B426,ROW(INDIRECT("1:"&amp;LEN(B426))),1))&gt;255))&gt;0,"全角文字使用不可",""))</f>
        <v>-</v>
      </c>
    </row>
    <row r="427" spans="4:5" ht="15" customHeight="1">
      <c r="D427" s="403" t="str" cm="1">
        <f t="array" aca="1" ref="D427" ca="1">IF(A427="","-",IF(SUMPRODUCT(--(_xlfn.UNICODE(MID(A427,ROW(INDIRECT("1:"&amp;LEN(A427))),1))&gt;255))&gt;0,"全角文字使用不可",""))</f>
        <v>-</v>
      </c>
      <c r="E427" s="403" t="str" cm="1">
        <f t="array" aca="1" ref="E427" ca="1">IF(B427="","-",IF(SUMPRODUCT(--(_xlfn.UNICODE(MID(B427,ROW(INDIRECT("1:"&amp;LEN(B427))),1))&gt;255))&gt;0,"全角文字使用不可",""))</f>
        <v>-</v>
      </c>
    </row>
    <row r="428" spans="4:5" ht="15" customHeight="1">
      <c r="D428" s="403" t="str" cm="1">
        <f t="array" aca="1" ref="D428" ca="1">IF(A428="","-",IF(SUMPRODUCT(--(_xlfn.UNICODE(MID(A428,ROW(INDIRECT("1:"&amp;LEN(A428))),1))&gt;255))&gt;0,"全角文字使用不可",""))</f>
        <v>-</v>
      </c>
      <c r="E428" s="403" t="str" cm="1">
        <f t="array" aca="1" ref="E428" ca="1">IF(B428="","-",IF(SUMPRODUCT(--(_xlfn.UNICODE(MID(B428,ROW(INDIRECT("1:"&amp;LEN(B428))),1))&gt;255))&gt;0,"全角文字使用不可",""))</f>
        <v>-</v>
      </c>
    </row>
    <row r="429" spans="4:5" ht="15" customHeight="1">
      <c r="D429" s="403" t="str" cm="1">
        <f t="array" aca="1" ref="D429" ca="1">IF(A429="","-",IF(SUMPRODUCT(--(_xlfn.UNICODE(MID(A429,ROW(INDIRECT("1:"&amp;LEN(A429))),1))&gt;255))&gt;0,"全角文字使用不可",""))</f>
        <v>-</v>
      </c>
      <c r="E429" s="403" t="str" cm="1">
        <f t="array" aca="1" ref="E429" ca="1">IF(B429="","-",IF(SUMPRODUCT(--(_xlfn.UNICODE(MID(B429,ROW(INDIRECT("1:"&amp;LEN(B429))),1))&gt;255))&gt;0,"全角文字使用不可",""))</f>
        <v>-</v>
      </c>
    </row>
    <row r="430" spans="4:5" ht="15" customHeight="1">
      <c r="D430" s="403" t="str" cm="1">
        <f t="array" aca="1" ref="D430" ca="1">IF(A430="","-",IF(SUMPRODUCT(--(_xlfn.UNICODE(MID(A430,ROW(INDIRECT("1:"&amp;LEN(A430))),1))&gt;255))&gt;0,"全角文字使用不可",""))</f>
        <v>-</v>
      </c>
      <c r="E430" s="403" t="str" cm="1">
        <f t="array" aca="1" ref="E430" ca="1">IF(B430="","-",IF(SUMPRODUCT(--(_xlfn.UNICODE(MID(B430,ROW(INDIRECT("1:"&amp;LEN(B430))),1))&gt;255))&gt;0,"全角文字使用不可",""))</f>
        <v>-</v>
      </c>
    </row>
    <row r="431" spans="4:5" ht="15" customHeight="1">
      <c r="D431" s="403" t="str" cm="1">
        <f t="array" aca="1" ref="D431" ca="1">IF(A431="","-",IF(SUMPRODUCT(--(_xlfn.UNICODE(MID(A431,ROW(INDIRECT("1:"&amp;LEN(A431))),1))&gt;255))&gt;0,"全角文字使用不可",""))</f>
        <v>-</v>
      </c>
      <c r="E431" s="403" t="str" cm="1">
        <f t="array" aca="1" ref="E431" ca="1">IF(B431="","-",IF(SUMPRODUCT(--(_xlfn.UNICODE(MID(B431,ROW(INDIRECT("1:"&amp;LEN(B431))),1))&gt;255))&gt;0,"全角文字使用不可",""))</f>
        <v>-</v>
      </c>
    </row>
    <row r="432" spans="4:5" ht="15" customHeight="1">
      <c r="D432" s="403" t="str" cm="1">
        <f t="array" aca="1" ref="D432" ca="1">IF(A432="","-",IF(SUMPRODUCT(--(_xlfn.UNICODE(MID(A432,ROW(INDIRECT("1:"&amp;LEN(A432))),1))&gt;255))&gt;0,"全角文字使用不可",""))</f>
        <v>-</v>
      </c>
      <c r="E432" s="403" t="str" cm="1">
        <f t="array" aca="1" ref="E432" ca="1">IF(B432="","-",IF(SUMPRODUCT(--(_xlfn.UNICODE(MID(B432,ROW(INDIRECT("1:"&amp;LEN(B432))),1))&gt;255))&gt;0,"全角文字使用不可",""))</f>
        <v>-</v>
      </c>
    </row>
    <row r="433" spans="4:5" ht="15" customHeight="1">
      <c r="D433" s="403" t="str" cm="1">
        <f t="array" aca="1" ref="D433" ca="1">IF(A433="","-",IF(SUMPRODUCT(--(_xlfn.UNICODE(MID(A433,ROW(INDIRECT("1:"&amp;LEN(A433))),1))&gt;255))&gt;0,"全角文字使用不可",""))</f>
        <v>-</v>
      </c>
      <c r="E433" s="403" t="str" cm="1">
        <f t="array" aca="1" ref="E433" ca="1">IF(B433="","-",IF(SUMPRODUCT(--(_xlfn.UNICODE(MID(B433,ROW(INDIRECT("1:"&amp;LEN(B433))),1))&gt;255))&gt;0,"全角文字使用不可",""))</f>
        <v>-</v>
      </c>
    </row>
    <row r="434" spans="4:5" ht="15" customHeight="1">
      <c r="D434" s="403" t="str" cm="1">
        <f t="array" aca="1" ref="D434" ca="1">IF(A434="","-",IF(SUMPRODUCT(--(_xlfn.UNICODE(MID(A434,ROW(INDIRECT("1:"&amp;LEN(A434))),1))&gt;255))&gt;0,"全角文字使用不可",""))</f>
        <v>-</v>
      </c>
      <c r="E434" s="403" t="str" cm="1">
        <f t="array" aca="1" ref="E434" ca="1">IF(B434="","-",IF(SUMPRODUCT(--(_xlfn.UNICODE(MID(B434,ROW(INDIRECT("1:"&amp;LEN(B434))),1))&gt;255))&gt;0,"全角文字使用不可",""))</f>
        <v>-</v>
      </c>
    </row>
    <row r="435" spans="4:5" ht="15" customHeight="1">
      <c r="D435" s="403" t="str" cm="1">
        <f t="array" aca="1" ref="D435" ca="1">IF(A435="","-",IF(SUMPRODUCT(--(_xlfn.UNICODE(MID(A435,ROW(INDIRECT("1:"&amp;LEN(A435))),1))&gt;255))&gt;0,"全角文字使用不可",""))</f>
        <v>-</v>
      </c>
      <c r="E435" s="403" t="str" cm="1">
        <f t="array" aca="1" ref="E435" ca="1">IF(B435="","-",IF(SUMPRODUCT(--(_xlfn.UNICODE(MID(B435,ROW(INDIRECT("1:"&amp;LEN(B435))),1))&gt;255))&gt;0,"全角文字使用不可",""))</f>
        <v>-</v>
      </c>
    </row>
    <row r="436" spans="4:5" ht="15" customHeight="1">
      <c r="D436" s="403" t="str" cm="1">
        <f t="array" aca="1" ref="D436" ca="1">IF(A436="","-",IF(SUMPRODUCT(--(_xlfn.UNICODE(MID(A436,ROW(INDIRECT("1:"&amp;LEN(A436))),1))&gt;255))&gt;0,"全角文字使用不可",""))</f>
        <v>-</v>
      </c>
      <c r="E436" s="403" t="str" cm="1">
        <f t="array" aca="1" ref="E436" ca="1">IF(B436="","-",IF(SUMPRODUCT(--(_xlfn.UNICODE(MID(B436,ROW(INDIRECT("1:"&amp;LEN(B436))),1))&gt;255))&gt;0,"全角文字使用不可",""))</f>
        <v>-</v>
      </c>
    </row>
    <row r="437" spans="4:5" ht="15" customHeight="1">
      <c r="D437" s="403" t="str" cm="1">
        <f t="array" aca="1" ref="D437" ca="1">IF(A437="","-",IF(SUMPRODUCT(--(_xlfn.UNICODE(MID(A437,ROW(INDIRECT("1:"&amp;LEN(A437))),1))&gt;255))&gt;0,"全角文字使用不可",""))</f>
        <v>-</v>
      </c>
      <c r="E437" s="403" t="str" cm="1">
        <f t="array" aca="1" ref="E437" ca="1">IF(B437="","-",IF(SUMPRODUCT(--(_xlfn.UNICODE(MID(B437,ROW(INDIRECT("1:"&amp;LEN(B437))),1))&gt;255))&gt;0,"全角文字使用不可",""))</f>
        <v>-</v>
      </c>
    </row>
    <row r="438" spans="4:5" ht="15" customHeight="1">
      <c r="D438" s="403" t="str" cm="1">
        <f t="array" aca="1" ref="D438" ca="1">IF(A438="","-",IF(SUMPRODUCT(--(_xlfn.UNICODE(MID(A438,ROW(INDIRECT("1:"&amp;LEN(A438))),1))&gt;255))&gt;0,"全角文字使用不可",""))</f>
        <v>-</v>
      </c>
      <c r="E438" s="403" t="str" cm="1">
        <f t="array" aca="1" ref="E438" ca="1">IF(B438="","-",IF(SUMPRODUCT(--(_xlfn.UNICODE(MID(B438,ROW(INDIRECT("1:"&amp;LEN(B438))),1))&gt;255))&gt;0,"全角文字使用不可",""))</f>
        <v>-</v>
      </c>
    </row>
    <row r="439" spans="4:5" ht="15" customHeight="1">
      <c r="D439" s="403" t="str" cm="1">
        <f t="array" aca="1" ref="D439" ca="1">IF(A439="","-",IF(SUMPRODUCT(--(_xlfn.UNICODE(MID(A439,ROW(INDIRECT("1:"&amp;LEN(A439))),1))&gt;255))&gt;0,"全角文字使用不可",""))</f>
        <v>-</v>
      </c>
      <c r="E439" s="403" t="str" cm="1">
        <f t="array" aca="1" ref="E439" ca="1">IF(B439="","-",IF(SUMPRODUCT(--(_xlfn.UNICODE(MID(B439,ROW(INDIRECT("1:"&amp;LEN(B439))),1))&gt;255))&gt;0,"全角文字使用不可",""))</f>
        <v>-</v>
      </c>
    </row>
    <row r="440" spans="4:5" ht="15" customHeight="1">
      <c r="D440" s="403" t="str" cm="1">
        <f t="array" aca="1" ref="D440" ca="1">IF(A440="","-",IF(SUMPRODUCT(--(_xlfn.UNICODE(MID(A440,ROW(INDIRECT("1:"&amp;LEN(A440))),1))&gt;255))&gt;0,"全角文字使用不可",""))</f>
        <v>-</v>
      </c>
      <c r="E440" s="403" t="str" cm="1">
        <f t="array" aca="1" ref="E440" ca="1">IF(B440="","-",IF(SUMPRODUCT(--(_xlfn.UNICODE(MID(B440,ROW(INDIRECT("1:"&amp;LEN(B440))),1))&gt;255))&gt;0,"全角文字使用不可",""))</f>
        <v>-</v>
      </c>
    </row>
    <row r="441" spans="4:5" ht="15" customHeight="1">
      <c r="D441" s="403" t="str" cm="1">
        <f t="array" aca="1" ref="D441" ca="1">IF(A441="","-",IF(SUMPRODUCT(--(_xlfn.UNICODE(MID(A441,ROW(INDIRECT("1:"&amp;LEN(A441))),1))&gt;255))&gt;0,"全角文字使用不可",""))</f>
        <v>-</v>
      </c>
      <c r="E441" s="403" t="str" cm="1">
        <f t="array" aca="1" ref="E441" ca="1">IF(B441="","-",IF(SUMPRODUCT(--(_xlfn.UNICODE(MID(B441,ROW(INDIRECT("1:"&amp;LEN(B441))),1))&gt;255))&gt;0,"全角文字使用不可",""))</f>
        <v>-</v>
      </c>
    </row>
    <row r="442" spans="4:5" ht="15" customHeight="1">
      <c r="D442" s="403" t="str" cm="1">
        <f t="array" aca="1" ref="D442" ca="1">IF(A442="","-",IF(SUMPRODUCT(--(_xlfn.UNICODE(MID(A442,ROW(INDIRECT("1:"&amp;LEN(A442))),1))&gt;255))&gt;0,"全角文字使用不可",""))</f>
        <v>-</v>
      </c>
      <c r="E442" s="403" t="str" cm="1">
        <f t="array" aca="1" ref="E442" ca="1">IF(B442="","-",IF(SUMPRODUCT(--(_xlfn.UNICODE(MID(B442,ROW(INDIRECT("1:"&amp;LEN(B442))),1))&gt;255))&gt;0,"全角文字使用不可",""))</f>
        <v>-</v>
      </c>
    </row>
    <row r="443" spans="4:5" ht="15" customHeight="1">
      <c r="D443" s="403" t="str" cm="1">
        <f t="array" aca="1" ref="D443" ca="1">IF(A443="","-",IF(SUMPRODUCT(--(_xlfn.UNICODE(MID(A443,ROW(INDIRECT("1:"&amp;LEN(A443))),1))&gt;255))&gt;0,"全角文字使用不可",""))</f>
        <v>-</v>
      </c>
      <c r="E443" s="403" t="str" cm="1">
        <f t="array" aca="1" ref="E443" ca="1">IF(B443="","-",IF(SUMPRODUCT(--(_xlfn.UNICODE(MID(B443,ROW(INDIRECT("1:"&amp;LEN(B443))),1))&gt;255))&gt;0,"全角文字使用不可",""))</f>
        <v>-</v>
      </c>
    </row>
    <row r="444" spans="4:5" ht="15" customHeight="1">
      <c r="D444" s="403" t="str" cm="1">
        <f t="array" aca="1" ref="D444" ca="1">IF(A444="","-",IF(SUMPRODUCT(--(_xlfn.UNICODE(MID(A444,ROW(INDIRECT("1:"&amp;LEN(A444))),1))&gt;255))&gt;0,"全角文字使用不可",""))</f>
        <v>-</v>
      </c>
      <c r="E444" s="403" t="str" cm="1">
        <f t="array" aca="1" ref="E444" ca="1">IF(B444="","-",IF(SUMPRODUCT(--(_xlfn.UNICODE(MID(B444,ROW(INDIRECT("1:"&amp;LEN(B444))),1))&gt;255))&gt;0,"全角文字使用不可",""))</f>
        <v>-</v>
      </c>
    </row>
    <row r="445" spans="4:5" ht="15" customHeight="1">
      <c r="D445" s="403" t="str" cm="1">
        <f t="array" aca="1" ref="D445" ca="1">IF(A445="","-",IF(SUMPRODUCT(--(_xlfn.UNICODE(MID(A445,ROW(INDIRECT("1:"&amp;LEN(A445))),1))&gt;255))&gt;0,"全角文字使用不可",""))</f>
        <v>-</v>
      </c>
      <c r="E445" s="403" t="str" cm="1">
        <f t="array" aca="1" ref="E445" ca="1">IF(B445="","-",IF(SUMPRODUCT(--(_xlfn.UNICODE(MID(B445,ROW(INDIRECT("1:"&amp;LEN(B445))),1))&gt;255))&gt;0,"全角文字使用不可",""))</f>
        <v>-</v>
      </c>
    </row>
    <row r="446" spans="4:5" ht="15" customHeight="1">
      <c r="D446" s="403" t="str" cm="1">
        <f t="array" aca="1" ref="D446" ca="1">IF(A446="","-",IF(SUMPRODUCT(--(_xlfn.UNICODE(MID(A446,ROW(INDIRECT("1:"&amp;LEN(A446))),1))&gt;255))&gt;0,"全角文字使用不可",""))</f>
        <v>-</v>
      </c>
      <c r="E446" s="403" t="str" cm="1">
        <f t="array" aca="1" ref="E446" ca="1">IF(B446="","-",IF(SUMPRODUCT(--(_xlfn.UNICODE(MID(B446,ROW(INDIRECT("1:"&amp;LEN(B446))),1))&gt;255))&gt;0,"全角文字使用不可",""))</f>
        <v>-</v>
      </c>
    </row>
    <row r="447" spans="4:5" ht="15" customHeight="1">
      <c r="D447" s="403" t="str" cm="1">
        <f t="array" aca="1" ref="D447" ca="1">IF(A447="","-",IF(SUMPRODUCT(--(_xlfn.UNICODE(MID(A447,ROW(INDIRECT("1:"&amp;LEN(A447))),1))&gt;255))&gt;0,"全角文字使用不可",""))</f>
        <v>-</v>
      </c>
      <c r="E447" s="403" t="str" cm="1">
        <f t="array" aca="1" ref="E447" ca="1">IF(B447="","-",IF(SUMPRODUCT(--(_xlfn.UNICODE(MID(B447,ROW(INDIRECT("1:"&amp;LEN(B447))),1))&gt;255))&gt;0,"全角文字使用不可",""))</f>
        <v>-</v>
      </c>
    </row>
    <row r="448" spans="4:5" ht="15" customHeight="1">
      <c r="D448" s="403" t="str" cm="1">
        <f t="array" aca="1" ref="D448" ca="1">IF(A448="","-",IF(SUMPRODUCT(--(_xlfn.UNICODE(MID(A448,ROW(INDIRECT("1:"&amp;LEN(A448))),1))&gt;255))&gt;0,"全角文字使用不可",""))</f>
        <v>-</v>
      </c>
      <c r="E448" s="403" t="str" cm="1">
        <f t="array" aca="1" ref="E448" ca="1">IF(B448="","-",IF(SUMPRODUCT(--(_xlfn.UNICODE(MID(B448,ROW(INDIRECT("1:"&amp;LEN(B448))),1))&gt;255))&gt;0,"全角文字使用不可",""))</f>
        <v>-</v>
      </c>
    </row>
    <row r="449" spans="4:5" ht="15" customHeight="1">
      <c r="D449" s="403" t="str" cm="1">
        <f t="array" aca="1" ref="D449" ca="1">IF(A449="","-",IF(SUMPRODUCT(--(_xlfn.UNICODE(MID(A449,ROW(INDIRECT("1:"&amp;LEN(A449))),1))&gt;255))&gt;0,"全角文字使用不可",""))</f>
        <v>-</v>
      </c>
      <c r="E449" s="403" t="str" cm="1">
        <f t="array" aca="1" ref="E449" ca="1">IF(B449="","-",IF(SUMPRODUCT(--(_xlfn.UNICODE(MID(B449,ROW(INDIRECT("1:"&amp;LEN(B449))),1))&gt;255))&gt;0,"全角文字使用不可",""))</f>
        <v>-</v>
      </c>
    </row>
    <row r="450" spans="4:5" ht="15" customHeight="1">
      <c r="D450" s="403" t="str" cm="1">
        <f t="array" aca="1" ref="D450" ca="1">IF(A450="","-",IF(SUMPRODUCT(--(_xlfn.UNICODE(MID(A450,ROW(INDIRECT("1:"&amp;LEN(A450))),1))&gt;255))&gt;0,"全角文字使用不可",""))</f>
        <v>-</v>
      </c>
      <c r="E450" s="403" t="str" cm="1">
        <f t="array" aca="1" ref="E450" ca="1">IF(B450="","-",IF(SUMPRODUCT(--(_xlfn.UNICODE(MID(B450,ROW(INDIRECT("1:"&amp;LEN(B450))),1))&gt;255))&gt;0,"全角文字使用不可",""))</f>
        <v>-</v>
      </c>
    </row>
    <row r="451" spans="4:5" ht="15" customHeight="1">
      <c r="D451" s="403" t="str" cm="1">
        <f t="array" aca="1" ref="D451" ca="1">IF(A451="","-",IF(SUMPRODUCT(--(_xlfn.UNICODE(MID(A451,ROW(INDIRECT("1:"&amp;LEN(A451))),1))&gt;255))&gt;0,"全角文字使用不可",""))</f>
        <v>-</v>
      </c>
      <c r="E451" s="403" t="str" cm="1">
        <f t="array" aca="1" ref="E451" ca="1">IF(B451="","-",IF(SUMPRODUCT(--(_xlfn.UNICODE(MID(B451,ROW(INDIRECT("1:"&amp;LEN(B451))),1))&gt;255))&gt;0,"全角文字使用不可",""))</f>
        <v>-</v>
      </c>
    </row>
    <row r="452" spans="4:5" ht="15" customHeight="1">
      <c r="D452" s="403" t="str" cm="1">
        <f t="array" aca="1" ref="D452" ca="1">IF(A452="","-",IF(SUMPRODUCT(--(_xlfn.UNICODE(MID(A452,ROW(INDIRECT("1:"&amp;LEN(A452))),1))&gt;255))&gt;0,"全角文字使用不可",""))</f>
        <v>-</v>
      </c>
      <c r="E452" s="403" t="str" cm="1">
        <f t="array" aca="1" ref="E452" ca="1">IF(B452="","-",IF(SUMPRODUCT(--(_xlfn.UNICODE(MID(B452,ROW(INDIRECT("1:"&amp;LEN(B452))),1))&gt;255))&gt;0,"全角文字使用不可",""))</f>
        <v>-</v>
      </c>
    </row>
    <row r="453" spans="4:5" ht="15" customHeight="1">
      <c r="D453" s="403" t="str" cm="1">
        <f t="array" aca="1" ref="D453" ca="1">IF(A453="","-",IF(SUMPRODUCT(--(_xlfn.UNICODE(MID(A453,ROW(INDIRECT("1:"&amp;LEN(A453))),1))&gt;255))&gt;0,"全角文字使用不可",""))</f>
        <v>-</v>
      </c>
      <c r="E453" s="403" t="str" cm="1">
        <f t="array" aca="1" ref="E453" ca="1">IF(B453="","-",IF(SUMPRODUCT(--(_xlfn.UNICODE(MID(B453,ROW(INDIRECT("1:"&amp;LEN(B453))),1))&gt;255))&gt;0,"全角文字使用不可",""))</f>
        <v>-</v>
      </c>
    </row>
    <row r="454" spans="4:5" ht="15" customHeight="1">
      <c r="D454" s="403" t="str" cm="1">
        <f t="array" aca="1" ref="D454" ca="1">IF(A454="","-",IF(SUMPRODUCT(--(_xlfn.UNICODE(MID(A454,ROW(INDIRECT("1:"&amp;LEN(A454))),1))&gt;255))&gt;0,"全角文字使用不可",""))</f>
        <v>-</v>
      </c>
      <c r="E454" s="403" t="str" cm="1">
        <f t="array" aca="1" ref="E454" ca="1">IF(B454="","-",IF(SUMPRODUCT(--(_xlfn.UNICODE(MID(B454,ROW(INDIRECT("1:"&amp;LEN(B454))),1))&gt;255))&gt;0,"全角文字使用不可",""))</f>
        <v>-</v>
      </c>
    </row>
    <row r="455" spans="4:5" ht="15" customHeight="1">
      <c r="D455" s="403" t="str" cm="1">
        <f t="array" aca="1" ref="D455" ca="1">IF(A455="","-",IF(SUMPRODUCT(--(_xlfn.UNICODE(MID(A455,ROW(INDIRECT("1:"&amp;LEN(A455))),1))&gt;255))&gt;0,"全角文字使用不可",""))</f>
        <v>-</v>
      </c>
      <c r="E455" s="403" t="str" cm="1">
        <f t="array" aca="1" ref="E455" ca="1">IF(B455="","-",IF(SUMPRODUCT(--(_xlfn.UNICODE(MID(B455,ROW(INDIRECT("1:"&amp;LEN(B455))),1))&gt;255))&gt;0,"全角文字使用不可",""))</f>
        <v>-</v>
      </c>
    </row>
    <row r="456" spans="4:5" ht="15" customHeight="1">
      <c r="D456" s="403" t="str" cm="1">
        <f t="array" aca="1" ref="D456" ca="1">IF(A456="","-",IF(SUMPRODUCT(--(_xlfn.UNICODE(MID(A456,ROW(INDIRECT("1:"&amp;LEN(A456))),1))&gt;255))&gt;0,"全角文字使用不可",""))</f>
        <v>-</v>
      </c>
      <c r="E456" s="403" t="str" cm="1">
        <f t="array" aca="1" ref="E456" ca="1">IF(B456="","-",IF(SUMPRODUCT(--(_xlfn.UNICODE(MID(B456,ROW(INDIRECT("1:"&amp;LEN(B456))),1))&gt;255))&gt;0,"全角文字使用不可",""))</f>
        <v>-</v>
      </c>
    </row>
    <row r="457" spans="4:5" ht="15" customHeight="1">
      <c r="D457" s="403" t="str" cm="1">
        <f t="array" aca="1" ref="D457" ca="1">IF(A457="","-",IF(SUMPRODUCT(--(_xlfn.UNICODE(MID(A457,ROW(INDIRECT("1:"&amp;LEN(A457))),1))&gt;255))&gt;0,"全角文字使用不可",""))</f>
        <v>-</v>
      </c>
      <c r="E457" s="403" t="str" cm="1">
        <f t="array" aca="1" ref="E457" ca="1">IF(B457="","-",IF(SUMPRODUCT(--(_xlfn.UNICODE(MID(B457,ROW(INDIRECT("1:"&amp;LEN(B457))),1))&gt;255))&gt;0,"全角文字使用不可",""))</f>
        <v>-</v>
      </c>
    </row>
    <row r="458" spans="4:5" ht="15" customHeight="1">
      <c r="D458" s="403" t="str" cm="1">
        <f t="array" aca="1" ref="D458" ca="1">IF(A458="","-",IF(SUMPRODUCT(--(_xlfn.UNICODE(MID(A458,ROW(INDIRECT("1:"&amp;LEN(A458))),1))&gt;255))&gt;0,"全角文字使用不可",""))</f>
        <v>-</v>
      </c>
      <c r="E458" s="403" t="str" cm="1">
        <f t="array" aca="1" ref="E458" ca="1">IF(B458="","-",IF(SUMPRODUCT(--(_xlfn.UNICODE(MID(B458,ROW(INDIRECT("1:"&amp;LEN(B458))),1))&gt;255))&gt;0,"全角文字使用不可",""))</f>
        <v>-</v>
      </c>
    </row>
    <row r="459" spans="4:5" ht="15" customHeight="1">
      <c r="D459" s="403" t="str" cm="1">
        <f t="array" aca="1" ref="D459" ca="1">IF(A459="","-",IF(SUMPRODUCT(--(_xlfn.UNICODE(MID(A459,ROW(INDIRECT("1:"&amp;LEN(A459))),1))&gt;255))&gt;0,"全角文字使用不可",""))</f>
        <v>-</v>
      </c>
      <c r="E459" s="403" t="str" cm="1">
        <f t="array" aca="1" ref="E459" ca="1">IF(B459="","-",IF(SUMPRODUCT(--(_xlfn.UNICODE(MID(B459,ROW(INDIRECT("1:"&amp;LEN(B459))),1))&gt;255))&gt;0,"全角文字使用不可",""))</f>
        <v>-</v>
      </c>
    </row>
    <row r="460" spans="4:5" ht="15" customHeight="1">
      <c r="D460" s="403" t="str" cm="1">
        <f t="array" aca="1" ref="D460" ca="1">IF(A460="","-",IF(SUMPRODUCT(--(_xlfn.UNICODE(MID(A460,ROW(INDIRECT("1:"&amp;LEN(A460))),1))&gt;255))&gt;0,"全角文字使用不可",""))</f>
        <v>-</v>
      </c>
      <c r="E460" s="403" t="str" cm="1">
        <f t="array" aca="1" ref="E460" ca="1">IF(B460="","-",IF(SUMPRODUCT(--(_xlfn.UNICODE(MID(B460,ROW(INDIRECT("1:"&amp;LEN(B460))),1))&gt;255))&gt;0,"全角文字使用不可",""))</f>
        <v>-</v>
      </c>
    </row>
    <row r="461" spans="4:5" ht="15" customHeight="1">
      <c r="D461" s="403" t="str" cm="1">
        <f t="array" aca="1" ref="D461" ca="1">IF(A461="","-",IF(SUMPRODUCT(--(_xlfn.UNICODE(MID(A461,ROW(INDIRECT("1:"&amp;LEN(A461))),1))&gt;255))&gt;0,"全角文字使用不可",""))</f>
        <v>-</v>
      </c>
      <c r="E461" s="403" t="str" cm="1">
        <f t="array" aca="1" ref="E461" ca="1">IF(B461="","-",IF(SUMPRODUCT(--(_xlfn.UNICODE(MID(B461,ROW(INDIRECT("1:"&amp;LEN(B461))),1))&gt;255))&gt;0,"全角文字使用不可",""))</f>
        <v>-</v>
      </c>
    </row>
    <row r="462" spans="4:5" ht="15" customHeight="1">
      <c r="D462" s="403" t="str" cm="1">
        <f t="array" aca="1" ref="D462" ca="1">IF(A462="","-",IF(SUMPRODUCT(--(_xlfn.UNICODE(MID(A462,ROW(INDIRECT("1:"&amp;LEN(A462))),1))&gt;255))&gt;0,"全角文字使用不可",""))</f>
        <v>-</v>
      </c>
      <c r="E462" s="403" t="str" cm="1">
        <f t="array" aca="1" ref="E462" ca="1">IF(B462="","-",IF(SUMPRODUCT(--(_xlfn.UNICODE(MID(B462,ROW(INDIRECT("1:"&amp;LEN(B462))),1))&gt;255))&gt;0,"全角文字使用不可",""))</f>
        <v>-</v>
      </c>
    </row>
    <row r="463" spans="4:5" ht="15" customHeight="1">
      <c r="D463" s="403" t="str" cm="1">
        <f t="array" aca="1" ref="D463" ca="1">IF(A463="","-",IF(SUMPRODUCT(--(_xlfn.UNICODE(MID(A463,ROW(INDIRECT("1:"&amp;LEN(A463))),1))&gt;255))&gt;0,"全角文字使用不可",""))</f>
        <v>-</v>
      </c>
      <c r="E463" s="403" t="str" cm="1">
        <f t="array" aca="1" ref="E463" ca="1">IF(B463="","-",IF(SUMPRODUCT(--(_xlfn.UNICODE(MID(B463,ROW(INDIRECT("1:"&amp;LEN(B463))),1))&gt;255))&gt;0,"全角文字使用不可",""))</f>
        <v>-</v>
      </c>
    </row>
    <row r="464" spans="4:5" ht="15" customHeight="1">
      <c r="D464" s="403" t="str" cm="1">
        <f t="array" aca="1" ref="D464" ca="1">IF(A464="","-",IF(SUMPRODUCT(--(_xlfn.UNICODE(MID(A464,ROW(INDIRECT("1:"&amp;LEN(A464))),1))&gt;255))&gt;0,"全角文字使用不可",""))</f>
        <v>-</v>
      </c>
      <c r="E464" s="403" t="str" cm="1">
        <f t="array" aca="1" ref="E464" ca="1">IF(B464="","-",IF(SUMPRODUCT(--(_xlfn.UNICODE(MID(B464,ROW(INDIRECT("1:"&amp;LEN(B464))),1))&gt;255))&gt;0,"全角文字使用不可",""))</f>
        <v>-</v>
      </c>
    </row>
    <row r="465" spans="4:5" ht="15" customHeight="1">
      <c r="D465" s="403" t="str" cm="1">
        <f t="array" aca="1" ref="D465" ca="1">IF(A465="","-",IF(SUMPRODUCT(--(_xlfn.UNICODE(MID(A465,ROW(INDIRECT("1:"&amp;LEN(A465))),1))&gt;255))&gt;0,"全角文字使用不可",""))</f>
        <v>-</v>
      </c>
      <c r="E465" s="403" t="str" cm="1">
        <f t="array" aca="1" ref="E465" ca="1">IF(B465="","-",IF(SUMPRODUCT(--(_xlfn.UNICODE(MID(B465,ROW(INDIRECT("1:"&amp;LEN(B465))),1))&gt;255))&gt;0,"全角文字使用不可",""))</f>
        <v>-</v>
      </c>
    </row>
    <row r="466" spans="4:5" ht="15" customHeight="1">
      <c r="D466" s="403" t="str" cm="1">
        <f t="array" aca="1" ref="D466" ca="1">IF(A466="","-",IF(SUMPRODUCT(--(_xlfn.UNICODE(MID(A466,ROW(INDIRECT("1:"&amp;LEN(A466))),1))&gt;255))&gt;0,"全角文字使用不可",""))</f>
        <v>-</v>
      </c>
      <c r="E466" s="403" t="str" cm="1">
        <f t="array" aca="1" ref="E466" ca="1">IF(B466="","-",IF(SUMPRODUCT(--(_xlfn.UNICODE(MID(B466,ROW(INDIRECT("1:"&amp;LEN(B466))),1))&gt;255))&gt;0,"全角文字使用不可",""))</f>
        <v>-</v>
      </c>
    </row>
    <row r="467" spans="4:5" ht="15" customHeight="1">
      <c r="D467" s="403" t="str" cm="1">
        <f t="array" aca="1" ref="D467" ca="1">IF(A467="","-",IF(SUMPRODUCT(--(_xlfn.UNICODE(MID(A467,ROW(INDIRECT("1:"&amp;LEN(A467))),1))&gt;255))&gt;0,"全角文字使用不可",""))</f>
        <v>-</v>
      </c>
      <c r="E467" s="403" t="str" cm="1">
        <f t="array" aca="1" ref="E467" ca="1">IF(B467="","-",IF(SUMPRODUCT(--(_xlfn.UNICODE(MID(B467,ROW(INDIRECT("1:"&amp;LEN(B467))),1))&gt;255))&gt;0,"全角文字使用不可",""))</f>
        <v>-</v>
      </c>
    </row>
    <row r="468" spans="4:5" ht="15" customHeight="1">
      <c r="D468" s="403" t="str" cm="1">
        <f t="array" aca="1" ref="D468" ca="1">IF(A468="","-",IF(SUMPRODUCT(--(_xlfn.UNICODE(MID(A468,ROW(INDIRECT("1:"&amp;LEN(A468))),1))&gt;255))&gt;0,"全角文字使用不可",""))</f>
        <v>-</v>
      </c>
      <c r="E468" s="403" t="str" cm="1">
        <f t="array" aca="1" ref="E468" ca="1">IF(B468="","-",IF(SUMPRODUCT(--(_xlfn.UNICODE(MID(B468,ROW(INDIRECT("1:"&amp;LEN(B468))),1))&gt;255))&gt;0,"全角文字使用不可",""))</f>
        <v>-</v>
      </c>
    </row>
    <row r="469" spans="4:5" ht="15" customHeight="1">
      <c r="D469" s="403" t="str" cm="1">
        <f t="array" aca="1" ref="D469" ca="1">IF(A469="","-",IF(SUMPRODUCT(--(_xlfn.UNICODE(MID(A469,ROW(INDIRECT("1:"&amp;LEN(A469))),1))&gt;255))&gt;0,"全角文字使用不可",""))</f>
        <v>-</v>
      </c>
      <c r="E469" s="403" t="str" cm="1">
        <f t="array" aca="1" ref="E469" ca="1">IF(B469="","-",IF(SUMPRODUCT(--(_xlfn.UNICODE(MID(B469,ROW(INDIRECT("1:"&amp;LEN(B469))),1))&gt;255))&gt;0,"全角文字使用不可",""))</f>
        <v>-</v>
      </c>
    </row>
    <row r="470" spans="4:5" ht="15" customHeight="1">
      <c r="D470" s="403" t="str" cm="1">
        <f t="array" aca="1" ref="D470" ca="1">IF(A470="","-",IF(SUMPRODUCT(--(_xlfn.UNICODE(MID(A470,ROW(INDIRECT("1:"&amp;LEN(A470))),1))&gt;255))&gt;0,"全角文字使用不可",""))</f>
        <v>-</v>
      </c>
      <c r="E470" s="403" t="str" cm="1">
        <f t="array" aca="1" ref="E470" ca="1">IF(B470="","-",IF(SUMPRODUCT(--(_xlfn.UNICODE(MID(B470,ROW(INDIRECT("1:"&amp;LEN(B470))),1))&gt;255))&gt;0,"全角文字使用不可",""))</f>
        <v>-</v>
      </c>
    </row>
    <row r="471" spans="4:5" ht="15" customHeight="1">
      <c r="D471" s="403" t="str" cm="1">
        <f t="array" aca="1" ref="D471" ca="1">IF(A471="","-",IF(SUMPRODUCT(--(_xlfn.UNICODE(MID(A471,ROW(INDIRECT("1:"&amp;LEN(A471))),1))&gt;255))&gt;0,"全角文字使用不可",""))</f>
        <v>-</v>
      </c>
      <c r="E471" s="403" t="str" cm="1">
        <f t="array" aca="1" ref="E471" ca="1">IF(B471="","-",IF(SUMPRODUCT(--(_xlfn.UNICODE(MID(B471,ROW(INDIRECT("1:"&amp;LEN(B471))),1))&gt;255))&gt;0,"全角文字使用不可",""))</f>
        <v>-</v>
      </c>
    </row>
    <row r="472" spans="4:5" ht="15" customHeight="1">
      <c r="D472" s="403" t="str" cm="1">
        <f t="array" aca="1" ref="D472" ca="1">IF(A472="","-",IF(SUMPRODUCT(--(_xlfn.UNICODE(MID(A472,ROW(INDIRECT("1:"&amp;LEN(A472))),1))&gt;255))&gt;0,"全角文字使用不可",""))</f>
        <v>-</v>
      </c>
      <c r="E472" s="403" t="str" cm="1">
        <f t="array" aca="1" ref="E472" ca="1">IF(B472="","-",IF(SUMPRODUCT(--(_xlfn.UNICODE(MID(B472,ROW(INDIRECT("1:"&amp;LEN(B472))),1))&gt;255))&gt;0,"全角文字使用不可",""))</f>
        <v>-</v>
      </c>
    </row>
    <row r="473" spans="4:5" ht="15" customHeight="1">
      <c r="D473" s="403" t="str" cm="1">
        <f t="array" aca="1" ref="D473" ca="1">IF(A473="","-",IF(SUMPRODUCT(--(_xlfn.UNICODE(MID(A473,ROW(INDIRECT("1:"&amp;LEN(A473))),1))&gt;255))&gt;0,"全角文字使用不可",""))</f>
        <v>-</v>
      </c>
      <c r="E473" s="403" t="str" cm="1">
        <f t="array" aca="1" ref="E473" ca="1">IF(B473="","-",IF(SUMPRODUCT(--(_xlfn.UNICODE(MID(B473,ROW(INDIRECT("1:"&amp;LEN(B473))),1))&gt;255))&gt;0,"全角文字使用不可",""))</f>
        <v>-</v>
      </c>
    </row>
    <row r="474" spans="4:5" ht="15" customHeight="1">
      <c r="D474" s="403" t="str" cm="1">
        <f t="array" aca="1" ref="D474" ca="1">IF(A474="","-",IF(SUMPRODUCT(--(_xlfn.UNICODE(MID(A474,ROW(INDIRECT("1:"&amp;LEN(A474))),1))&gt;255))&gt;0,"全角文字使用不可",""))</f>
        <v>-</v>
      </c>
      <c r="E474" s="403" t="str" cm="1">
        <f t="array" aca="1" ref="E474" ca="1">IF(B474="","-",IF(SUMPRODUCT(--(_xlfn.UNICODE(MID(B474,ROW(INDIRECT("1:"&amp;LEN(B474))),1))&gt;255))&gt;0,"全角文字使用不可",""))</f>
        <v>-</v>
      </c>
    </row>
    <row r="475" spans="4:5" ht="15" customHeight="1">
      <c r="D475" s="403" t="str" cm="1">
        <f t="array" aca="1" ref="D475" ca="1">IF(A475="","-",IF(SUMPRODUCT(--(_xlfn.UNICODE(MID(A475,ROW(INDIRECT("1:"&amp;LEN(A475))),1))&gt;255))&gt;0,"全角文字使用不可",""))</f>
        <v>-</v>
      </c>
      <c r="E475" s="403" t="str" cm="1">
        <f t="array" aca="1" ref="E475" ca="1">IF(B475="","-",IF(SUMPRODUCT(--(_xlfn.UNICODE(MID(B475,ROW(INDIRECT("1:"&amp;LEN(B475))),1))&gt;255))&gt;0,"全角文字使用不可",""))</f>
        <v>-</v>
      </c>
    </row>
    <row r="476" spans="4:5" ht="15" customHeight="1">
      <c r="D476" s="403" t="str" cm="1">
        <f t="array" aca="1" ref="D476" ca="1">IF(A476="","-",IF(SUMPRODUCT(--(_xlfn.UNICODE(MID(A476,ROW(INDIRECT("1:"&amp;LEN(A476))),1))&gt;255))&gt;0,"全角文字使用不可",""))</f>
        <v>-</v>
      </c>
      <c r="E476" s="403" t="str" cm="1">
        <f t="array" aca="1" ref="E476" ca="1">IF(B476="","-",IF(SUMPRODUCT(--(_xlfn.UNICODE(MID(B476,ROW(INDIRECT("1:"&amp;LEN(B476))),1))&gt;255))&gt;0,"全角文字使用不可",""))</f>
        <v>-</v>
      </c>
    </row>
    <row r="477" spans="4:5" ht="15" customHeight="1">
      <c r="D477" s="403" t="str" cm="1">
        <f t="array" aca="1" ref="D477" ca="1">IF(A477="","-",IF(SUMPRODUCT(--(_xlfn.UNICODE(MID(A477,ROW(INDIRECT("1:"&amp;LEN(A477))),1))&gt;255))&gt;0,"全角文字使用不可",""))</f>
        <v>-</v>
      </c>
      <c r="E477" s="403" t="str" cm="1">
        <f t="array" aca="1" ref="E477" ca="1">IF(B477="","-",IF(SUMPRODUCT(--(_xlfn.UNICODE(MID(B477,ROW(INDIRECT("1:"&amp;LEN(B477))),1))&gt;255))&gt;0,"全角文字使用不可",""))</f>
        <v>-</v>
      </c>
    </row>
    <row r="478" spans="4:5" ht="15" customHeight="1">
      <c r="D478" s="403" t="str" cm="1">
        <f t="array" aca="1" ref="D478" ca="1">IF(A478="","-",IF(SUMPRODUCT(--(_xlfn.UNICODE(MID(A478,ROW(INDIRECT("1:"&amp;LEN(A478))),1))&gt;255))&gt;0,"全角文字使用不可",""))</f>
        <v>-</v>
      </c>
      <c r="E478" s="403" t="str" cm="1">
        <f t="array" aca="1" ref="E478" ca="1">IF(B478="","-",IF(SUMPRODUCT(--(_xlfn.UNICODE(MID(B478,ROW(INDIRECT("1:"&amp;LEN(B478))),1))&gt;255))&gt;0,"全角文字使用不可",""))</f>
        <v>-</v>
      </c>
    </row>
    <row r="479" spans="4:5" ht="15" customHeight="1">
      <c r="D479" s="403" t="str" cm="1">
        <f t="array" aca="1" ref="D479" ca="1">IF(A479="","-",IF(SUMPRODUCT(--(_xlfn.UNICODE(MID(A479,ROW(INDIRECT("1:"&amp;LEN(A479))),1))&gt;255))&gt;0,"全角文字使用不可",""))</f>
        <v>-</v>
      </c>
      <c r="E479" s="403" t="str" cm="1">
        <f t="array" aca="1" ref="E479" ca="1">IF(B479="","-",IF(SUMPRODUCT(--(_xlfn.UNICODE(MID(B479,ROW(INDIRECT("1:"&amp;LEN(B479))),1))&gt;255))&gt;0,"全角文字使用不可",""))</f>
        <v>-</v>
      </c>
    </row>
    <row r="480" spans="4:5" ht="15" customHeight="1">
      <c r="D480" s="403" t="str" cm="1">
        <f t="array" aca="1" ref="D480" ca="1">IF(A480="","-",IF(SUMPRODUCT(--(_xlfn.UNICODE(MID(A480,ROW(INDIRECT("1:"&amp;LEN(A480))),1))&gt;255))&gt;0,"全角文字使用不可",""))</f>
        <v>-</v>
      </c>
      <c r="E480" s="403" t="str" cm="1">
        <f t="array" aca="1" ref="E480" ca="1">IF(B480="","-",IF(SUMPRODUCT(--(_xlfn.UNICODE(MID(B480,ROW(INDIRECT("1:"&amp;LEN(B480))),1))&gt;255))&gt;0,"全角文字使用不可",""))</f>
        <v>-</v>
      </c>
    </row>
    <row r="481" spans="4:5" ht="15" customHeight="1">
      <c r="D481" s="403" t="str" cm="1">
        <f t="array" aca="1" ref="D481" ca="1">IF(A481="","-",IF(SUMPRODUCT(--(_xlfn.UNICODE(MID(A481,ROW(INDIRECT("1:"&amp;LEN(A481))),1))&gt;255))&gt;0,"全角文字使用不可",""))</f>
        <v>-</v>
      </c>
      <c r="E481" s="403" t="str" cm="1">
        <f t="array" aca="1" ref="E481" ca="1">IF(B481="","-",IF(SUMPRODUCT(--(_xlfn.UNICODE(MID(B481,ROW(INDIRECT("1:"&amp;LEN(B481))),1))&gt;255))&gt;0,"全角文字使用不可",""))</f>
        <v>-</v>
      </c>
    </row>
    <row r="482" spans="4:5" ht="15" customHeight="1">
      <c r="D482" s="403" t="str" cm="1">
        <f t="array" aca="1" ref="D482" ca="1">IF(A482="","-",IF(SUMPRODUCT(--(_xlfn.UNICODE(MID(A482,ROW(INDIRECT("1:"&amp;LEN(A482))),1))&gt;255))&gt;0,"全角文字使用不可",""))</f>
        <v>-</v>
      </c>
      <c r="E482" s="403" t="str" cm="1">
        <f t="array" aca="1" ref="E482" ca="1">IF(B482="","-",IF(SUMPRODUCT(--(_xlfn.UNICODE(MID(B482,ROW(INDIRECT("1:"&amp;LEN(B482))),1))&gt;255))&gt;0,"全角文字使用不可",""))</f>
        <v>-</v>
      </c>
    </row>
    <row r="483" spans="4:5" ht="15" customHeight="1">
      <c r="D483" s="403" t="str" cm="1">
        <f t="array" aca="1" ref="D483" ca="1">IF(A483="","-",IF(SUMPRODUCT(--(_xlfn.UNICODE(MID(A483,ROW(INDIRECT("1:"&amp;LEN(A483))),1))&gt;255))&gt;0,"全角文字使用不可",""))</f>
        <v>-</v>
      </c>
      <c r="E483" s="403" t="str" cm="1">
        <f t="array" aca="1" ref="E483" ca="1">IF(B483="","-",IF(SUMPRODUCT(--(_xlfn.UNICODE(MID(B483,ROW(INDIRECT("1:"&amp;LEN(B483))),1))&gt;255))&gt;0,"全角文字使用不可",""))</f>
        <v>-</v>
      </c>
    </row>
    <row r="484" spans="4:5" ht="15" customHeight="1">
      <c r="D484" s="403" t="str" cm="1">
        <f t="array" aca="1" ref="D484" ca="1">IF(A484="","-",IF(SUMPRODUCT(--(_xlfn.UNICODE(MID(A484,ROW(INDIRECT("1:"&amp;LEN(A484))),1))&gt;255))&gt;0,"全角文字使用不可",""))</f>
        <v>-</v>
      </c>
      <c r="E484" s="403" t="str" cm="1">
        <f t="array" aca="1" ref="E484" ca="1">IF(B484="","-",IF(SUMPRODUCT(--(_xlfn.UNICODE(MID(B484,ROW(INDIRECT("1:"&amp;LEN(B484))),1))&gt;255))&gt;0,"全角文字使用不可",""))</f>
        <v>-</v>
      </c>
    </row>
    <row r="485" spans="4:5" ht="15" customHeight="1">
      <c r="D485" s="403" t="str" cm="1">
        <f t="array" aca="1" ref="D485" ca="1">IF(A485="","-",IF(SUMPRODUCT(--(_xlfn.UNICODE(MID(A485,ROW(INDIRECT("1:"&amp;LEN(A485))),1))&gt;255))&gt;0,"全角文字使用不可",""))</f>
        <v>-</v>
      </c>
      <c r="E485" s="403" t="str" cm="1">
        <f t="array" aca="1" ref="E485" ca="1">IF(B485="","-",IF(SUMPRODUCT(--(_xlfn.UNICODE(MID(B485,ROW(INDIRECT("1:"&amp;LEN(B485))),1))&gt;255))&gt;0,"全角文字使用不可",""))</f>
        <v>-</v>
      </c>
    </row>
    <row r="486" spans="4:5" ht="15" customHeight="1">
      <c r="D486" s="403" t="str" cm="1">
        <f t="array" aca="1" ref="D486" ca="1">IF(A486="","-",IF(SUMPRODUCT(--(_xlfn.UNICODE(MID(A486,ROW(INDIRECT("1:"&amp;LEN(A486))),1))&gt;255))&gt;0,"全角文字使用不可",""))</f>
        <v>-</v>
      </c>
      <c r="E486" s="403" t="str" cm="1">
        <f t="array" aca="1" ref="E486" ca="1">IF(B486="","-",IF(SUMPRODUCT(--(_xlfn.UNICODE(MID(B486,ROW(INDIRECT("1:"&amp;LEN(B486))),1))&gt;255))&gt;0,"全角文字使用不可",""))</f>
        <v>-</v>
      </c>
    </row>
    <row r="487" spans="4:5" ht="15" customHeight="1">
      <c r="D487" s="403" t="str" cm="1">
        <f t="array" aca="1" ref="D487" ca="1">IF(A487="","-",IF(SUMPRODUCT(--(_xlfn.UNICODE(MID(A487,ROW(INDIRECT("1:"&amp;LEN(A487))),1))&gt;255))&gt;0,"全角文字使用不可",""))</f>
        <v>-</v>
      </c>
      <c r="E487" s="403" t="str" cm="1">
        <f t="array" aca="1" ref="E487" ca="1">IF(B487="","-",IF(SUMPRODUCT(--(_xlfn.UNICODE(MID(B487,ROW(INDIRECT("1:"&amp;LEN(B487))),1))&gt;255))&gt;0,"全角文字使用不可",""))</f>
        <v>-</v>
      </c>
    </row>
    <row r="488" spans="4:5" ht="15" customHeight="1">
      <c r="D488" s="403" t="str" cm="1">
        <f t="array" aca="1" ref="D488" ca="1">IF(A488="","-",IF(SUMPRODUCT(--(_xlfn.UNICODE(MID(A488,ROW(INDIRECT("1:"&amp;LEN(A488))),1))&gt;255))&gt;0,"全角文字使用不可",""))</f>
        <v>-</v>
      </c>
      <c r="E488" s="403" t="str" cm="1">
        <f t="array" aca="1" ref="E488" ca="1">IF(B488="","-",IF(SUMPRODUCT(--(_xlfn.UNICODE(MID(B488,ROW(INDIRECT("1:"&amp;LEN(B488))),1))&gt;255))&gt;0,"全角文字使用不可",""))</f>
        <v>-</v>
      </c>
    </row>
    <row r="489" spans="4:5" ht="15" customHeight="1">
      <c r="D489" s="403" t="str" cm="1">
        <f t="array" aca="1" ref="D489" ca="1">IF(A489="","-",IF(SUMPRODUCT(--(_xlfn.UNICODE(MID(A489,ROW(INDIRECT("1:"&amp;LEN(A489))),1))&gt;255))&gt;0,"全角文字使用不可",""))</f>
        <v>-</v>
      </c>
      <c r="E489" s="403" t="str" cm="1">
        <f t="array" aca="1" ref="E489" ca="1">IF(B489="","-",IF(SUMPRODUCT(--(_xlfn.UNICODE(MID(B489,ROW(INDIRECT("1:"&amp;LEN(B489))),1))&gt;255))&gt;0,"全角文字使用不可",""))</f>
        <v>-</v>
      </c>
    </row>
    <row r="490" spans="4:5" ht="15" customHeight="1">
      <c r="D490" s="403" t="str" cm="1">
        <f t="array" aca="1" ref="D490" ca="1">IF(A490="","-",IF(SUMPRODUCT(--(_xlfn.UNICODE(MID(A490,ROW(INDIRECT("1:"&amp;LEN(A490))),1))&gt;255))&gt;0,"全角文字使用不可",""))</f>
        <v>-</v>
      </c>
      <c r="E490" s="403" t="str" cm="1">
        <f t="array" aca="1" ref="E490" ca="1">IF(B490="","-",IF(SUMPRODUCT(--(_xlfn.UNICODE(MID(B490,ROW(INDIRECT("1:"&amp;LEN(B490))),1))&gt;255))&gt;0,"全角文字使用不可",""))</f>
        <v>-</v>
      </c>
    </row>
    <row r="491" spans="4:5" ht="15" customHeight="1">
      <c r="D491" s="403" t="str" cm="1">
        <f t="array" aca="1" ref="D491" ca="1">IF(A491="","-",IF(SUMPRODUCT(--(_xlfn.UNICODE(MID(A491,ROW(INDIRECT("1:"&amp;LEN(A491))),1))&gt;255))&gt;0,"全角文字使用不可",""))</f>
        <v>-</v>
      </c>
      <c r="E491" s="403" t="str" cm="1">
        <f t="array" aca="1" ref="E491" ca="1">IF(B491="","-",IF(SUMPRODUCT(--(_xlfn.UNICODE(MID(B491,ROW(INDIRECT("1:"&amp;LEN(B491))),1))&gt;255))&gt;0,"全角文字使用不可",""))</f>
        <v>-</v>
      </c>
    </row>
    <row r="492" spans="4:5" ht="15" customHeight="1">
      <c r="D492" s="403" t="str" cm="1">
        <f t="array" aca="1" ref="D492" ca="1">IF(A492="","-",IF(SUMPRODUCT(--(_xlfn.UNICODE(MID(A492,ROW(INDIRECT("1:"&amp;LEN(A492))),1))&gt;255))&gt;0,"全角文字使用不可",""))</f>
        <v>-</v>
      </c>
      <c r="E492" s="403" t="str" cm="1">
        <f t="array" aca="1" ref="E492" ca="1">IF(B492="","-",IF(SUMPRODUCT(--(_xlfn.UNICODE(MID(B492,ROW(INDIRECT("1:"&amp;LEN(B492))),1))&gt;255))&gt;0,"全角文字使用不可",""))</f>
        <v>-</v>
      </c>
    </row>
    <row r="493" spans="4:5" ht="15" customHeight="1">
      <c r="D493" s="403" t="str" cm="1">
        <f t="array" aca="1" ref="D493" ca="1">IF(A493="","-",IF(SUMPRODUCT(--(_xlfn.UNICODE(MID(A493,ROW(INDIRECT("1:"&amp;LEN(A493))),1))&gt;255))&gt;0,"全角文字使用不可",""))</f>
        <v>-</v>
      </c>
      <c r="E493" s="403" t="str" cm="1">
        <f t="array" aca="1" ref="E493" ca="1">IF(B493="","-",IF(SUMPRODUCT(--(_xlfn.UNICODE(MID(B493,ROW(INDIRECT("1:"&amp;LEN(B493))),1))&gt;255))&gt;0,"全角文字使用不可",""))</f>
        <v>-</v>
      </c>
    </row>
    <row r="494" spans="4:5" ht="15" customHeight="1">
      <c r="D494" s="403" t="str" cm="1">
        <f t="array" aca="1" ref="D494" ca="1">IF(A494="","-",IF(SUMPRODUCT(--(_xlfn.UNICODE(MID(A494,ROW(INDIRECT("1:"&amp;LEN(A494))),1))&gt;255))&gt;0,"全角文字使用不可",""))</f>
        <v>-</v>
      </c>
      <c r="E494" s="403" t="str" cm="1">
        <f t="array" aca="1" ref="E494" ca="1">IF(B494="","-",IF(SUMPRODUCT(--(_xlfn.UNICODE(MID(B494,ROW(INDIRECT("1:"&amp;LEN(B494))),1))&gt;255))&gt;0,"全角文字使用不可",""))</f>
        <v>-</v>
      </c>
    </row>
    <row r="495" spans="4:5" ht="15" customHeight="1">
      <c r="D495" s="403" t="str" cm="1">
        <f t="array" aca="1" ref="D495" ca="1">IF(A495="","-",IF(SUMPRODUCT(--(_xlfn.UNICODE(MID(A495,ROW(INDIRECT("1:"&amp;LEN(A495))),1))&gt;255))&gt;0,"全角文字使用不可",""))</f>
        <v>-</v>
      </c>
      <c r="E495" s="403" t="str" cm="1">
        <f t="array" aca="1" ref="E495" ca="1">IF(B495="","-",IF(SUMPRODUCT(--(_xlfn.UNICODE(MID(B495,ROW(INDIRECT("1:"&amp;LEN(B495))),1))&gt;255))&gt;0,"全角文字使用不可",""))</f>
        <v>-</v>
      </c>
    </row>
    <row r="496" spans="4:5" ht="15" customHeight="1">
      <c r="D496" s="403" t="str" cm="1">
        <f t="array" aca="1" ref="D496" ca="1">IF(A496="","-",IF(SUMPRODUCT(--(_xlfn.UNICODE(MID(A496,ROW(INDIRECT("1:"&amp;LEN(A496))),1))&gt;255))&gt;0,"全角文字使用不可",""))</f>
        <v>-</v>
      </c>
      <c r="E496" s="403" t="str" cm="1">
        <f t="array" aca="1" ref="E496" ca="1">IF(B496="","-",IF(SUMPRODUCT(--(_xlfn.UNICODE(MID(B496,ROW(INDIRECT("1:"&amp;LEN(B496))),1))&gt;255))&gt;0,"全角文字使用不可",""))</f>
        <v>-</v>
      </c>
    </row>
    <row r="497" spans="4:5" ht="15" customHeight="1">
      <c r="D497" s="403" t="str" cm="1">
        <f t="array" aca="1" ref="D497" ca="1">IF(A497="","-",IF(SUMPRODUCT(--(_xlfn.UNICODE(MID(A497,ROW(INDIRECT("1:"&amp;LEN(A497))),1))&gt;255))&gt;0,"全角文字使用不可",""))</f>
        <v>-</v>
      </c>
      <c r="E497" s="403" t="str" cm="1">
        <f t="array" aca="1" ref="E497" ca="1">IF(B497="","-",IF(SUMPRODUCT(--(_xlfn.UNICODE(MID(B497,ROW(INDIRECT("1:"&amp;LEN(B497))),1))&gt;255))&gt;0,"全角文字使用不可",""))</f>
        <v>-</v>
      </c>
    </row>
    <row r="498" spans="4:5" ht="15" customHeight="1">
      <c r="D498" s="403" t="str" cm="1">
        <f t="array" aca="1" ref="D498" ca="1">IF(A498="","-",IF(SUMPRODUCT(--(_xlfn.UNICODE(MID(A498,ROW(INDIRECT("1:"&amp;LEN(A498))),1))&gt;255))&gt;0,"全角文字使用不可",""))</f>
        <v>-</v>
      </c>
      <c r="E498" s="403" t="str" cm="1">
        <f t="array" aca="1" ref="E498" ca="1">IF(B498="","-",IF(SUMPRODUCT(--(_xlfn.UNICODE(MID(B498,ROW(INDIRECT("1:"&amp;LEN(B498))),1))&gt;255))&gt;0,"全角文字使用不可",""))</f>
        <v>-</v>
      </c>
    </row>
    <row r="499" spans="4:5" ht="15" customHeight="1">
      <c r="D499" s="403" t="str" cm="1">
        <f t="array" aca="1" ref="D499" ca="1">IF(A499="","-",IF(SUMPRODUCT(--(_xlfn.UNICODE(MID(A499,ROW(INDIRECT("1:"&amp;LEN(A499))),1))&gt;255))&gt;0,"全角文字使用不可",""))</f>
        <v>-</v>
      </c>
      <c r="E499" s="403" t="str" cm="1">
        <f t="array" aca="1" ref="E499" ca="1">IF(B499="","-",IF(SUMPRODUCT(--(_xlfn.UNICODE(MID(B499,ROW(INDIRECT("1:"&amp;LEN(B499))),1))&gt;255))&gt;0,"全角文字使用不可",""))</f>
        <v>-</v>
      </c>
    </row>
    <row r="500" spans="4:5" ht="15" customHeight="1">
      <c r="D500" s="403" t="str" cm="1">
        <f t="array" aca="1" ref="D500" ca="1">IF(A500="","-",IF(SUMPRODUCT(--(_xlfn.UNICODE(MID(A500,ROW(INDIRECT("1:"&amp;LEN(A500))),1))&gt;255))&gt;0,"全角文字使用不可",""))</f>
        <v>-</v>
      </c>
      <c r="E500" s="403" t="str" cm="1">
        <f t="array" aca="1" ref="E500" ca="1">IF(B500="","-",IF(SUMPRODUCT(--(_xlfn.UNICODE(MID(B500,ROW(INDIRECT("1:"&amp;LEN(B500))),1))&gt;255))&gt;0,"全角文字使用不可",""))</f>
        <v>-</v>
      </c>
    </row>
  </sheetData>
  <sheetProtection algorithmName="SHA-512" hashValue="snKtFVIoehiKdMI4YTiJRtIo/HjOVWWbIF0A58BeYN1ouApuJl+M1CyhL7U1Gb2nKQRzxV/nUD9273+c5rCEQQ==" saltValue="hc4uYp2DUl1oLQm/GQF/jw==" spinCount="100000" sheet="1" selectLockedCells="1"/>
  <phoneticPr fontId="19"/>
  <conditionalFormatting sqref="A1:B1048576">
    <cfRule type="expression" dxfId="2" priority="1">
      <formula>D1="全角文字使用不可"</formula>
    </cfRule>
  </conditionalFormatting>
  <conditionalFormatting sqref="D1:E500">
    <cfRule type="containsText" dxfId="1" priority="3" operator="containsText" text="全角文字使用不可">
      <formula>NOT(ISERROR(SEARCH("全角文字使用不可",D1)))</formula>
    </cfRule>
  </conditionalFormatting>
  <dataValidations count="2">
    <dataValidation type="textLength" operator="lessThanOrEqual" allowBlank="1" showInputMessage="1" showErrorMessage="1" error="52文字以内でお願いいたします" promptTitle="Description of Goods" prompt="半角英数52文字以内" sqref="B1:B1048576" xr:uid="{00000000-0002-0000-0300-000000000000}">
      <formula1>52</formula1>
    </dataValidation>
    <dataValidation type="textLength" operator="lessThanOrEqual" allowBlank="1" showInputMessage="1" showErrorMessage="1" promptTitle="MARKS" prompt="半角英数 32文字以内" sqref="A1:A2 A4:A1048576" xr:uid="{005F6F96-6263-4F7C-ABF5-6815705613FB}">
      <formula1>32</formula1>
    </dataValidation>
  </dataValidations>
  <pageMargins left="0.51181102362204722" right="0.51181102362204722" top="0.74803149606299213" bottom="0.74803149606299213" header="0.31496062992125984" footer="0.31496062992125984"/>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08CBB-01E8-4D48-838F-84CFF3D3BB6D}">
  <sheetPr>
    <tabColor rgb="FFFFFF00"/>
  </sheetPr>
  <dimension ref="A1:C57"/>
  <sheetViews>
    <sheetView tabSelected="1" zoomScaleNormal="100" workbookViewId="0">
      <selection activeCell="C42" sqref="C42"/>
    </sheetView>
  </sheetViews>
  <sheetFormatPr defaultRowHeight="13.5"/>
  <cols>
    <col min="1" max="1" width="129.75" customWidth="1"/>
    <col min="3" max="3" width="90" customWidth="1"/>
  </cols>
  <sheetData>
    <row r="1" spans="1:3" ht="41.25" customHeight="1">
      <c r="A1" s="450" t="s">
        <v>650</v>
      </c>
    </row>
    <row r="2" spans="1:3" ht="15.75">
      <c r="C2" s="395" t="s">
        <v>502</v>
      </c>
    </row>
    <row r="3" spans="1:3" ht="15.75">
      <c r="C3" s="397" t="s">
        <v>499</v>
      </c>
    </row>
    <row r="7" spans="1:3">
      <c r="B7" s="49" t="s">
        <v>505</v>
      </c>
    </row>
    <row r="8" spans="1:3">
      <c r="B8" s="494" t="s">
        <v>504</v>
      </c>
      <c r="C8" s="392" t="s">
        <v>489</v>
      </c>
    </row>
    <row r="9" spans="1:3">
      <c r="B9" s="495"/>
      <c r="C9" s="393" t="s">
        <v>493</v>
      </c>
    </row>
    <row r="10" spans="1:3">
      <c r="B10" s="495"/>
      <c r="C10" s="393" t="s">
        <v>490</v>
      </c>
    </row>
    <row r="11" spans="1:3">
      <c r="B11" s="495"/>
      <c r="C11" s="393" t="s">
        <v>491</v>
      </c>
    </row>
    <row r="12" spans="1:3">
      <c r="B12" s="496"/>
      <c r="C12" s="394" t="s">
        <v>492</v>
      </c>
    </row>
    <row r="13" spans="1:3">
      <c r="B13" s="49" t="s">
        <v>501</v>
      </c>
    </row>
    <row r="14" spans="1:3" ht="15.75">
      <c r="B14" s="497" t="s">
        <v>503</v>
      </c>
      <c r="C14" s="395" t="s">
        <v>497</v>
      </c>
    </row>
    <row r="15" spans="1:3" ht="15.75">
      <c r="B15" s="498"/>
      <c r="C15" s="396" t="s">
        <v>495</v>
      </c>
    </row>
    <row r="16" spans="1:3" ht="15.75">
      <c r="B16" s="498"/>
      <c r="C16" s="396" t="s">
        <v>494</v>
      </c>
    </row>
    <row r="17" spans="2:3" ht="15.75">
      <c r="B17" s="498"/>
      <c r="C17" s="396" t="s">
        <v>498</v>
      </c>
    </row>
    <row r="18" spans="2:3" ht="15.75">
      <c r="B18" s="499"/>
      <c r="C18" s="397" t="s">
        <v>496</v>
      </c>
    </row>
    <row r="21" spans="2:3">
      <c r="B21" s="49" t="s">
        <v>488</v>
      </c>
    </row>
    <row r="22" spans="2:3" ht="78.75">
      <c r="B22" s="390" t="s">
        <v>480</v>
      </c>
      <c r="C22" s="391" t="s">
        <v>481</v>
      </c>
    </row>
    <row r="23" spans="2:3" ht="69">
      <c r="B23" s="390" t="s">
        <v>482</v>
      </c>
      <c r="C23" s="391" t="s">
        <v>483</v>
      </c>
    </row>
    <row r="24" spans="2:3" ht="57.75">
      <c r="B24" s="390" t="s">
        <v>484</v>
      </c>
      <c r="C24" s="391" t="s">
        <v>485</v>
      </c>
    </row>
    <row r="25" spans="2:3" ht="135">
      <c r="B25" s="390" t="s">
        <v>486</v>
      </c>
      <c r="C25" s="391" t="s">
        <v>487</v>
      </c>
    </row>
    <row r="26" spans="2:3" ht="17.25" customHeight="1"/>
    <row r="27" spans="2:3" ht="17.25" customHeight="1"/>
    <row r="28" spans="2:3" ht="17.25" customHeight="1"/>
    <row r="29" spans="2:3" ht="19.5" customHeight="1"/>
    <row r="30" spans="2:3" ht="19.5" customHeight="1"/>
    <row r="31" spans="2:3" ht="19.5" customHeight="1"/>
    <row r="32" spans="2:3" ht="19.5" customHeight="1"/>
    <row r="33" spans="1:1" ht="15.75" customHeight="1"/>
    <row r="34" spans="1:1" ht="18.75" customHeight="1"/>
    <row r="35" spans="1:1" ht="18.75" customHeight="1"/>
    <row r="36" spans="1:1" ht="18.75" customHeight="1"/>
    <row r="37" spans="1:1" ht="18.75" customHeight="1"/>
    <row r="38" spans="1:1" ht="18.75" customHeight="1"/>
    <row r="39" spans="1:1" ht="26.25" customHeight="1">
      <c r="A39" s="404" t="s">
        <v>507</v>
      </c>
    </row>
    <row r="40" spans="1:1" ht="24" customHeight="1">
      <c r="A40" s="451" t="s">
        <v>651</v>
      </c>
    </row>
    <row r="41" spans="1:1">
      <c r="A41" s="405"/>
    </row>
    <row r="42" spans="1:1" ht="19.5" customHeight="1">
      <c r="A42" s="406" t="s">
        <v>509</v>
      </c>
    </row>
    <row r="43" spans="1:1" ht="19.5" customHeight="1">
      <c r="A43" s="406" t="s">
        <v>508</v>
      </c>
    </row>
    <row r="44" spans="1:1" ht="18" customHeight="1">
      <c r="A44" s="405"/>
    </row>
    <row r="45" spans="1:1" ht="18" customHeight="1">
      <c r="A45" s="405"/>
    </row>
    <row r="46" spans="1:1" ht="18" customHeight="1">
      <c r="A46" s="405"/>
    </row>
    <row r="47" spans="1:1" ht="18" customHeight="1">
      <c r="A47" s="405"/>
    </row>
    <row r="48" spans="1:1" ht="18" customHeight="1">
      <c r="A48" s="405"/>
    </row>
    <row r="49" spans="1:1" ht="18" customHeight="1">
      <c r="A49" s="405"/>
    </row>
    <row r="50" spans="1:1" ht="18" customHeight="1">
      <c r="A50" s="405"/>
    </row>
    <row r="51" spans="1:1" ht="18" customHeight="1">
      <c r="A51" s="405"/>
    </row>
    <row r="52" spans="1:1" ht="18" customHeight="1">
      <c r="A52" s="405"/>
    </row>
    <row r="53" spans="1:1" ht="18" customHeight="1">
      <c r="A53" s="405"/>
    </row>
    <row r="54" spans="1:1" ht="18" customHeight="1">
      <c r="A54" s="405"/>
    </row>
    <row r="55" spans="1:1" ht="18" customHeight="1">
      <c r="A55" s="405"/>
    </row>
    <row r="56" spans="1:1" ht="18" customHeight="1">
      <c r="A56" s="405"/>
    </row>
    <row r="57" spans="1:1" ht="18" customHeight="1">
      <c r="A57" s="405"/>
    </row>
  </sheetData>
  <sheetProtection algorithmName="SHA-512" hashValue="85lCZ4Vkpi0w7dR3K6QhUXbgQzVAA5yS5yqi9h97KMvo10QIY9ykworiveEdKWJA2IDiFZQIdrOR0oCv/gDvgg==" saltValue="MqKR5JE8Ab8VsmtWBKT72A==" spinCount="100000" sheet="1" selectLockedCells="1"/>
  <mergeCells count="2">
    <mergeCell ref="B8:B12"/>
    <mergeCell ref="B14:B18"/>
  </mergeCells>
  <phoneticPr fontId="19"/>
  <pageMargins left="0.7" right="0.7" top="0.75" bottom="0.75" header="0.3" footer="0.3"/>
  <pageSetup paperSize="9" scale="89" orientation="portrait" r:id="rId1"/>
  <rowBreaks count="1" manualBreakCount="1">
    <brk id="38" max="16383" man="1"/>
  </rowBreaks>
  <colBreaks count="1" manualBreakCount="1">
    <brk id="1" max="5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267A1-1C6E-472B-9B68-D33F7D867F2B}">
  <sheetPr>
    <tabColor rgb="FFFFFF99"/>
    <pageSetUpPr fitToPage="1"/>
  </sheetPr>
  <dimension ref="B1:L243"/>
  <sheetViews>
    <sheetView workbookViewId="0">
      <selection activeCell="B1" sqref="B1"/>
    </sheetView>
  </sheetViews>
  <sheetFormatPr defaultRowHeight="18.75" customHeight="1"/>
  <cols>
    <col min="1" max="1" width="2.75" style="414" customWidth="1"/>
    <col min="2" max="2" width="2.625" style="414" hidden="1" customWidth="1"/>
    <col min="3" max="3" width="9.125" style="414" customWidth="1"/>
    <col min="4" max="4" width="48.125" style="414" customWidth="1"/>
    <col min="5" max="5" width="28.875" style="414" customWidth="1"/>
    <col min="6" max="7" width="17.75" style="414" customWidth="1"/>
    <col min="8" max="16384" width="9" style="414"/>
  </cols>
  <sheetData>
    <row r="1" spans="3:12" s="418" customFormat="1" ht="18.95" customHeight="1">
      <c r="C1" s="425" t="s">
        <v>598</v>
      </c>
      <c r="D1" s="425" t="s">
        <v>599</v>
      </c>
      <c r="E1" s="425"/>
      <c r="F1" s="425"/>
      <c r="G1" s="425"/>
    </row>
    <row r="2" spans="3:12" s="418" customFormat="1" ht="9.75" customHeight="1">
      <c r="C2" s="432" t="s">
        <v>593</v>
      </c>
      <c r="D2" s="433"/>
      <c r="E2" s="433"/>
      <c r="F2" s="433"/>
      <c r="G2" s="433"/>
    </row>
    <row r="3" spans="3:12" s="418" customFormat="1" ht="18.95" customHeight="1">
      <c r="D3" s="443" t="s">
        <v>600</v>
      </c>
      <c r="E3" s="433"/>
      <c r="F3" s="433"/>
      <c r="G3" s="433"/>
    </row>
    <row r="4" spans="3:12" s="418" customFormat="1" ht="18.95" customHeight="1">
      <c r="D4" s="443" t="s">
        <v>594</v>
      </c>
      <c r="E4" s="433"/>
      <c r="F4" s="433"/>
      <c r="G4" s="433"/>
    </row>
    <row r="5" spans="3:12" s="418" customFormat="1" ht="18.95" customHeight="1">
      <c r="D5" s="443" t="s">
        <v>595</v>
      </c>
      <c r="E5" s="433"/>
      <c r="F5" s="433"/>
      <c r="G5" s="433"/>
    </row>
    <row r="6" spans="3:12" s="418" customFormat="1" ht="18.95" customHeight="1">
      <c r="D6" s="443" t="s">
        <v>596</v>
      </c>
      <c r="E6" s="433"/>
      <c r="F6" s="433"/>
      <c r="G6" s="433"/>
    </row>
    <row r="7" spans="3:12" s="418" customFormat="1" ht="18.95" customHeight="1">
      <c r="D7" s="443" t="s">
        <v>597</v>
      </c>
      <c r="E7" s="433"/>
      <c r="F7" s="433"/>
      <c r="G7" s="433"/>
    </row>
    <row r="8" spans="3:12" s="418" customFormat="1" ht="9.75" customHeight="1">
      <c r="C8" s="424"/>
    </row>
    <row r="9" spans="3:12" ht="9.75" customHeight="1"/>
    <row r="10" spans="3:12" ht="18.75" customHeight="1">
      <c r="C10" s="431" t="s">
        <v>534</v>
      </c>
      <c r="D10" s="425" t="s">
        <v>565</v>
      </c>
      <c r="E10" s="428" t="s">
        <v>545</v>
      </c>
      <c r="F10" s="426"/>
      <c r="G10" s="426"/>
    </row>
    <row r="11" spans="3:12" ht="18.75" customHeight="1">
      <c r="C11" s="418" t="s">
        <v>520</v>
      </c>
      <c r="G11" s="427"/>
    </row>
    <row r="12" spans="3:12" ht="18.75" customHeight="1">
      <c r="C12" s="418"/>
    </row>
    <row r="13" spans="3:12" ht="18.75" customHeight="1">
      <c r="C13" s="418" t="s">
        <v>529</v>
      </c>
      <c r="D13" s="415"/>
      <c r="E13" s="415"/>
      <c r="F13" s="415"/>
      <c r="G13" s="415"/>
      <c r="H13" s="415"/>
      <c r="I13" s="415"/>
      <c r="J13" s="415"/>
      <c r="K13" s="415"/>
      <c r="L13" s="415"/>
    </row>
    <row r="14" spans="3:12" ht="18.75" customHeight="1">
      <c r="C14" s="414" t="s">
        <v>519</v>
      </c>
      <c r="D14" s="415"/>
      <c r="E14" s="415"/>
      <c r="F14" s="415"/>
      <c r="G14" s="415"/>
      <c r="H14" s="415"/>
      <c r="I14" s="415"/>
      <c r="J14" s="415"/>
      <c r="K14" s="415"/>
      <c r="L14" s="415"/>
    </row>
    <row r="15" spans="3:12" ht="18.75" customHeight="1">
      <c r="C15" s="414" t="s">
        <v>632</v>
      </c>
      <c r="D15" s="415"/>
      <c r="E15" s="415"/>
      <c r="F15" s="415"/>
      <c r="G15" s="415"/>
      <c r="H15" s="415"/>
      <c r="I15" s="415"/>
      <c r="J15" s="415"/>
      <c r="K15" s="415"/>
      <c r="L15" s="415"/>
    </row>
    <row r="16" spans="3:12" ht="18.75" customHeight="1">
      <c r="C16" s="414" t="s">
        <v>517</v>
      </c>
      <c r="D16" s="415"/>
      <c r="E16" s="415"/>
      <c r="F16" s="415"/>
      <c r="G16" s="415"/>
      <c r="H16" s="415"/>
      <c r="I16" s="415"/>
      <c r="J16" s="415"/>
      <c r="K16" s="415"/>
      <c r="L16" s="415"/>
    </row>
    <row r="17" spans="3:12" ht="18.75" customHeight="1">
      <c r="C17" s="414" t="s">
        <v>547</v>
      </c>
      <c r="D17" s="415"/>
      <c r="E17" s="415"/>
      <c r="F17" s="415"/>
      <c r="G17" s="415"/>
      <c r="H17" s="415"/>
      <c r="I17" s="415"/>
      <c r="J17" s="415"/>
      <c r="K17" s="415"/>
      <c r="L17" s="415"/>
    </row>
    <row r="18" spans="3:12" ht="18.75" customHeight="1">
      <c r="C18" s="414" t="s">
        <v>516</v>
      </c>
      <c r="D18" s="415"/>
      <c r="E18" s="415"/>
      <c r="F18" s="415"/>
      <c r="G18" s="415"/>
      <c r="H18" s="415"/>
      <c r="I18" s="415"/>
      <c r="J18" s="415"/>
      <c r="K18" s="415"/>
      <c r="L18" s="415"/>
    </row>
    <row r="19" spans="3:12" ht="18.75" customHeight="1">
      <c r="C19" s="414" t="s">
        <v>514</v>
      </c>
    </row>
    <row r="20" spans="3:12" ht="18.75" customHeight="1">
      <c r="C20" s="417" t="s">
        <v>607</v>
      </c>
      <c r="D20" s="417"/>
    </row>
    <row r="21" spans="3:12" ht="18.75" customHeight="1">
      <c r="D21" s="417"/>
    </row>
    <row r="22" spans="3:12" ht="18.75" customHeight="1">
      <c r="C22" s="418" t="s">
        <v>528</v>
      </c>
      <c r="D22" s="417"/>
    </row>
    <row r="23" spans="3:12" ht="18.75" customHeight="1">
      <c r="C23" s="414" t="s">
        <v>541</v>
      </c>
      <c r="D23" s="417"/>
    </row>
    <row r="24" spans="3:12" ht="18.75" customHeight="1">
      <c r="C24" s="414" t="s">
        <v>605</v>
      </c>
      <c r="D24" s="417"/>
    </row>
    <row r="25" spans="3:12" ht="18.75" customHeight="1">
      <c r="C25" s="414" t="s">
        <v>548</v>
      </c>
    </row>
    <row r="26" spans="3:12" ht="18.75" customHeight="1">
      <c r="C26" s="414" t="s">
        <v>550</v>
      </c>
      <c r="D26" s="414" t="s">
        <v>620</v>
      </c>
    </row>
    <row r="27" spans="3:12" ht="18.75" customHeight="1">
      <c r="C27" s="414" t="s">
        <v>533</v>
      </c>
      <c r="D27" s="416" t="s">
        <v>511</v>
      </c>
      <c r="E27" s="429"/>
    </row>
    <row r="28" spans="3:12" ht="18.75" customHeight="1">
      <c r="C28" s="414" t="s">
        <v>633</v>
      </c>
    </row>
    <row r="29" spans="3:12" ht="18.75" customHeight="1">
      <c r="C29" s="418" t="s">
        <v>623</v>
      </c>
    </row>
    <row r="30" spans="3:12" ht="18.75" customHeight="1">
      <c r="C30" s="414" t="s">
        <v>539</v>
      </c>
    </row>
    <row r="31" spans="3:12" ht="18.75" customHeight="1">
      <c r="C31" s="414" t="s">
        <v>530</v>
      </c>
    </row>
    <row r="32" spans="3:12" ht="18.75" customHeight="1">
      <c r="C32" s="414" t="s">
        <v>634</v>
      </c>
      <c r="E32" s="429"/>
    </row>
    <row r="33" spans="3:6" ht="18.75" customHeight="1">
      <c r="C33" s="414" t="s">
        <v>535</v>
      </c>
    </row>
    <row r="34" spans="3:6" ht="18.75" customHeight="1">
      <c r="C34" s="414" t="s">
        <v>621</v>
      </c>
    </row>
    <row r="35" spans="3:6" ht="18.75" customHeight="1">
      <c r="C35" s="414" t="s">
        <v>513</v>
      </c>
    </row>
    <row r="36" spans="3:6" ht="18.75" customHeight="1">
      <c r="C36" s="414" t="s">
        <v>512</v>
      </c>
      <c r="D36" s="429"/>
    </row>
    <row r="38" spans="3:6" ht="18.75" customHeight="1">
      <c r="C38" s="418" t="s">
        <v>544</v>
      </c>
    </row>
    <row r="39" spans="3:6" ht="18.75" customHeight="1">
      <c r="C39" s="414" t="s">
        <v>612</v>
      </c>
    </row>
    <row r="40" spans="3:6" ht="18.75" customHeight="1">
      <c r="C40" s="414" t="s">
        <v>603</v>
      </c>
    </row>
    <row r="41" spans="3:6" ht="18.75" customHeight="1">
      <c r="C41" s="414" t="s">
        <v>622</v>
      </c>
    </row>
    <row r="42" spans="3:6" ht="18.75" customHeight="1">
      <c r="C42" s="414" t="s">
        <v>602</v>
      </c>
    </row>
    <row r="44" spans="3:6" ht="18.75" customHeight="1">
      <c r="C44" s="418" t="s">
        <v>531</v>
      </c>
    </row>
    <row r="45" spans="3:6" ht="18.75" customHeight="1">
      <c r="C45" s="414" t="s">
        <v>624</v>
      </c>
    </row>
    <row r="46" spans="3:6" ht="18.75" customHeight="1">
      <c r="C46" s="414" t="s">
        <v>532</v>
      </c>
    </row>
    <row r="47" spans="3:6" ht="18.75" customHeight="1">
      <c r="C47" s="414" t="s">
        <v>647</v>
      </c>
    </row>
    <row r="48" spans="3:6" ht="18.75" customHeight="1">
      <c r="C48" s="414" t="s">
        <v>627</v>
      </c>
      <c r="D48" s="416"/>
      <c r="E48" s="416"/>
      <c r="F48" s="416"/>
    </row>
    <row r="49" spans="3:7" ht="18.75" customHeight="1">
      <c r="C49" s="414" t="s">
        <v>533</v>
      </c>
      <c r="D49" s="416" t="s">
        <v>511</v>
      </c>
      <c r="F49" s="415"/>
      <c r="G49" s="415"/>
    </row>
    <row r="50" spans="3:7" ht="18.75" customHeight="1">
      <c r="F50" s="415"/>
      <c r="G50" s="415"/>
    </row>
    <row r="51" spans="3:7" ht="18.75" customHeight="1">
      <c r="C51" s="414" t="s">
        <v>625</v>
      </c>
      <c r="D51" s="416"/>
      <c r="F51" s="415"/>
      <c r="G51" s="415"/>
    </row>
    <row r="52" spans="3:7" ht="18.75" customHeight="1">
      <c r="C52" s="414" t="s">
        <v>626</v>
      </c>
      <c r="D52" s="416"/>
      <c r="F52" s="415"/>
      <c r="G52" s="415"/>
    </row>
    <row r="53" spans="3:7" ht="18.75" customHeight="1">
      <c r="C53" s="414" t="s">
        <v>647</v>
      </c>
      <c r="D53" s="416"/>
      <c r="F53" s="415"/>
      <c r="G53" s="415"/>
    </row>
    <row r="54" spans="3:7" ht="18.75" customHeight="1">
      <c r="C54" s="414" t="s">
        <v>639</v>
      </c>
      <c r="D54" s="416"/>
      <c r="F54" s="415"/>
      <c r="G54" s="415"/>
    </row>
    <row r="55" spans="3:7" ht="18.75" customHeight="1">
      <c r="C55" s="414" t="s">
        <v>533</v>
      </c>
      <c r="D55" s="416" t="s">
        <v>628</v>
      </c>
      <c r="F55" s="415"/>
      <c r="G55" s="415"/>
    </row>
    <row r="56" spans="3:7" ht="18.75" customHeight="1">
      <c r="D56" s="416"/>
      <c r="F56" s="415"/>
      <c r="G56" s="415"/>
    </row>
    <row r="57" spans="3:7" ht="18.75" customHeight="1">
      <c r="C57" s="414" t="s">
        <v>629</v>
      </c>
      <c r="D57" s="416"/>
      <c r="F57" s="415"/>
      <c r="G57" s="415"/>
    </row>
    <row r="58" spans="3:7" ht="18.75" customHeight="1">
      <c r="C58" s="414" t="s">
        <v>630</v>
      </c>
      <c r="D58" s="416"/>
      <c r="F58" s="415"/>
      <c r="G58" s="415"/>
    </row>
    <row r="59" spans="3:7" ht="18.75" customHeight="1">
      <c r="C59" s="414" t="s">
        <v>648</v>
      </c>
      <c r="D59" s="416"/>
      <c r="F59" s="415"/>
      <c r="G59" s="415"/>
    </row>
    <row r="60" spans="3:7" ht="18.75" customHeight="1">
      <c r="C60" s="414" t="s">
        <v>631</v>
      </c>
      <c r="D60" s="416"/>
      <c r="F60" s="415"/>
      <c r="G60" s="415"/>
    </row>
    <row r="61" spans="3:7" ht="18.75" customHeight="1">
      <c r="D61" s="416"/>
      <c r="F61" s="415"/>
      <c r="G61" s="415"/>
    </row>
    <row r="62" spans="3:7" ht="18.75" customHeight="1">
      <c r="C62" s="427" t="s">
        <v>545</v>
      </c>
    </row>
    <row r="64" spans="3:7" ht="18.75" customHeight="1">
      <c r="C64" s="431" t="s">
        <v>536</v>
      </c>
      <c r="D64" s="425" t="s">
        <v>565</v>
      </c>
      <c r="E64" s="428" t="s">
        <v>545</v>
      </c>
      <c r="F64" s="426"/>
      <c r="G64" s="426"/>
    </row>
    <row r="65" spans="3:7" ht="18.75" customHeight="1">
      <c r="C65" s="418" t="s">
        <v>537</v>
      </c>
      <c r="G65" s="427"/>
    </row>
    <row r="67" spans="3:7" ht="18.75" customHeight="1">
      <c r="C67" s="418" t="s">
        <v>529</v>
      </c>
    </row>
    <row r="68" spans="3:7" ht="18.75" customHeight="1">
      <c r="C68" s="414" t="s">
        <v>573</v>
      </c>
    </row>
    <row r="69" spans="3:7" ht="18.75" customHeight="1">
      <c r="C69" s="414" t="s">
        <v>538</v>
      </c>
    </row>
    <row r="70" spans="3:7" ht="18.75" customHeight="1">
      <c r="C70" s="414" t="s">
        <v>547</v>
      </c>
    </row>
    <row r="71" spans="3:7" ht="18.75" customHeight="1">
      <c r="C71" s="414" t="s">
        <v>516</v>
      </c>
    </row>
    <row r="72" spans="3:7" ht="18.75" customHeight="1">
      <c r="C72" s="414" t="s">
        <v>515</v>
      </c>
    </row>
    <row r="73" spans="3:7" ht="18.75" customHeight="1">
      <c r="C73" s="414" t="s">
        <v>514</v>
      </c>
    </row>
    <row r="74" spans="3:7" ht="18.75" customHeight="1">
      <c r="C74" s="417" t="s">
        <v>606</v>
      </c>
    </row>
    <row r="76" spans="3:7" ht="18.75" customHeight="1">
      <c r="C76" s="418" t="s">
        <v>528</v>
      </c>
    </row>
    <row r="77" spans="3:7" ht="18.75" customHeight="1">
      <c r="C77" s="414" t="s">
        <v>541</v>
      </c>
    </row>
    <row r="78" spans="3:7" ht="18.75" customHeight="1">
      <c r="C78" s="414" t="s">
        <v>543</v>
      </c>
      <c r="D78" s="419"/>
    </row>
    <row r="79" spans="3:7" ht="18.75" customHeight="1">
      <c r="C79" s="414" t="s">
        <v>551</v>
      </c>
      <c r="D79" s="414" t="s">
        <v>564</v>
      </c>
    </row>
    <row r="80" spans="3:7" ht="18.75" customHeight="1">
      <c r="C80" s="414" t="s">
        <v>533</v>
      </c>
      <c r="D80" s="416" t="s">
        <v>525</v>
      </c>
    </row>
    <row r="81" spans="3:4" ht="18.75" customHeight="1">
      <c r="C81" s="414" t="s">
        <v>540</v>
      </c>
    </row>
    <row r="82" spans="3:4" ht="18.75" customHeight="1">
      <c r="C82" s="420" t="s">
        <v>566</v>
      </c>
    </row>
    <row r="83" spans="3:4" ht="18.75" customHeight="1">
      <c r="C83" s="414" t="s">
        <v>539</v>
      </c>
    </row>
    <row r="85" spans="3:4" ht="18.75" customHeight="1">
      <c r="C85" s="418" t="s">
        <v>544</v>
      </c>
    </row>
    <row r="86" spans="3:4" ht="18.75" customHeight="1">
      <c r="C86" s="414" t="s">
        <v>612</v>
      </c>
    </row>
    <row r="87" spans="3:4" ht="18.75" customHeight="1">
      <c r="C87" s="414" t="s">
        <v>603</v>
      </c>
    </row>
    <row r="88" spans="3:4" ht="18.75" customHeight="1">
      <c r="C88" s="414" t="s">
        <v>622</v>
      </c>
    </row>
    <row r="89" spans="3:4" ht="18.75" customHeight="1">
      <c r="C89" s="414" t="s">
        <v>602</v>
      </c>
    </row>
    <row r="91" spans="3:4" ht="18.75" customHeight="1">
      <c r="C91" s="418" t="s">
        <v>531</v>
      </c>
    </row>
    <row r="92" spans="3:4" ht="18.75" customHeight="1">
      <c r="C92" s="414" t="s">
        <v>611</v>
      </c>
    </row>
    <row r="93" spans="3:4" ht="18.75" customHeight="1">
      <c r="C93" s="414" t="s">
        <v>642</v>
      </c>
    </row>
    <row r="94" spans="3:4" ht="18.75" customHeight="1">
      <c r="C94" s="414" t="s">
        <v>526</v>
      </c>
    </row>
    <row r="95" spans="3:4" ht="18.75" customHeight="1">
      <c r="C95" s="414" t="s">
        <v>542</v>
      </c>
    </row>
    <row r="96" spans="3:4" ht="18.75" customHeight="1">
      <c r="C96" s="414" t="s">
        <v>533</v>
      </c>
      <c r="D96" s="416" t="s">
        <v>525</v>
      </c>
    </row>
    <row r="97" spans="3:7" ht="18.75" customHeight="1">
      <c r="D97" s="416"/>
    </row>
    <row r="98" spans="3:7" ht="18.75" customHeight="1">
      <c r="C98" s="414" t="s">
        <v>640</v>
      </c>
      <c r="D98" s="416"/>
    </row>
    <row r="99" spans="3:7" ht="18.75" customHeight="1">
      <c r="C99" s="414" t="s">
        <v>641</v>
      </c>
      <c r="D99" s="416"/>
    </row>
    <row r="100" spans="3:7" ht="18.75" customHeight="1">
      <c r="C100" s="414" t="s">
        <v>643</v>
      </c>
      <c r="D100" s="416"/>
    </row>
    <row r="101" spans="3:7" ht="18.75" customHeight="1">
      <c r="C101" s="414" t="s">
        <v>644</v>
      </c>
      <c r="D101" s="416"/>
    </row>
    <row r="102" spans="3:7" ht="18.75" customHeight="1">
      <c r="C102" s="414" t="s">
        <v>645</v>
      </c>
      <c r="D102" s="416" t="s">
        <v>646</v>
      </c>
    </row>
    <row r="104" spans="3:7" ht="18.75" customHeight="1">
      <c r="C104" s="427" t="s">
        <v>545</v>
      </c>
    </row>
    <row r="106" spans="3:7" ht="18.75" customHeight="1">
      <c r="C106" s="431" t="s">
        <v>546</v>
      </c>
      <c r="D106" s="425" t="s">
        <v>565</v>
      </c>
      <c r="E106" s="428" t="s">
        <v>545</v>
      </c>
      <c r="F106" s="426"/>
      <c r="G106" s="426"/>
    </row>
    <row r="107" spans="3:7" ht="18.75" customHeight="1">
      <c r="C107" s="418" t="s">
        <v>520</v>
      </c>
    </row>
    <row r="109" spans="3:7" ht="18.75" customHeight="1">
      <c r="C109" s="418" t="s">
        <v>529</v>
      </c>
    </row>
    <row r="110" spans="3:7" ht="18.75" customHeight="1">
      <c r="C110" s="414" t="s">
        <v>588</v>
      </c>
    </row>
    <row r="111" spans="3:7" ht="18.75" customHeight="1">
      <c r="C111" s="414" t="s">
        <v>547</v>
      </c>
    </row>
    <row r="112" spans="3:7" ht="18.75" customHeight="1">
      <c r="C112" s="414" t="s">
        <v>632</v>
      </c>
    </row>
    <row r="113" spans="3:5" ht="18.75" customHeight="1">
      <c r="C113" s="421" t="s">
        <v>558</v>
      </c>
    </row>
    <row r="114" spans="3:5" ht="18.75" customHeight="1">
      <c r="C114" s="414" t="s">
        <v>516</v>
      </c>
      <c r="E114" s="430"/>
    </row>
    <row r="115" spans="3:5" ht="18.75" customHeight="1">
      <c r="C115" s="414" t="s">
        <v>515</v>
      </c>
    </row>
    <row r="116" spans="3:5" ht="18.75" customHeight="1">
      <c r="C116" s="414" t="s">
        <v>514</v>
      </c>
    </row>
    <row r="118" spans="3:5" ht="18.75" customHeight="1">
      <c r="C118" s="418" t="s">
        <v>528</v>
      </c>
    </row>
    <row r="119" spans="3:5" ht="18.75" customHeight="1">
      <c r="C119" s="414" t="s">
        <v>541</v>
      </c>
    </row>
    <row r="120" spans="3:5" ht="18.75" customHeight="1">
      <c r="C120" s="414" t="s">
        <v>590</v>
      </c>
    </row>
    <row r="121" spans="3:5" ht="18.75" customHeight="1">
      <c r="C121" s="414" t="s">
        <v>548</v>
      </c>
    </row>
    <row r="122" spans="3:5" ht="18.75" customHeight="1">
      <c r="C122" s="414" t="s">
        <v>550</v>
      </c>
      <c r="D122" s="414" t="s">
        <v>570</v>
      </c>
    </row>
    <row r="123" spans="3:5" ht="18.75" customHeight="1">
      <c r="C123" s="414" t="s">
        <v>533</v>
      </c>
      <c r="D123" s="416" t="s">
        <v>521</v>
      </c>
    </row>
    <row r="124" spans="3:5" ht="18.75" customHeight="1">
      <c r="C124" s="414" t="s">
        <v>549</v>
      </c>
    </row>
    <row r="125" spans="3:5" ht="18.75" customHeight="1">
      <c r="C125" s="420" t="s">
        <v>567</v>
      </c>
    </row>
    <row r="126" spans="3:5" ht="18.75" customHeight="1">
      <c r="C126" s="414" t="s">
        <v>539</v>
      </c>
    </row>
    <row r="127" spans="3:5" ht="18.75" customHeight="1">
      <c r="C127" s="421" t="s">
        <v>552</v>
      </c>
    </row>
    <row r="128" spans="3:5" ht="18.75" customHeight="1">
      <c r="C128" s="421" t="s">
        <v>553</v>
      </c>
    </row>
    <row r="129" spans="3:4" ht="18.75" customHeight="1">
      <c r="C129" s="421" t="s">
        <v>554</v>
      </c>
    </row>
    <row r="130" spans="3:4" ht="18.75" customHeight="1">
      <c r="C130" s="421" t="s">
        <v>555</v>
      </c>
    </row>
    <row r="131" spans="3:4" ht="18.75" customHeight="1">
      <c r="C131" s="421"/>
      <c r="D131" s="414" t="s">
        <v>635</v>
      </c>
    </row>
    <row r="132" spans="3:4" ht="18.75" customHeight="1">
      <c r="C132" s="421" t="s">
        <v>556</v>
      </c>
    </row>
    <row r="133" spans="3:4" ht="18.75" customHeight="1">
      <c r="C133" s="421"/>
      <c r="D133" s="414" t="s">
        <v>557</v>
      </c>
    </row>
    <row r="134" spans="3:4" ht="18.75" customHeight="1">
      <c r="C134" s="421"/>
    </row>
    <row r="135" spans="3:4" ht="18.75" customHeight="1">
      <c r="C135" s="418" t="s">
        <v>544</v>
      </c>
    </row>
    <row r="136" spans="3:4" ht="18.75" customHeight="1">
      <c r="C136" s="414" t="s">
        <v>612</v>
      </c>
    </row>
    <row r="137" spans="3:4" ht="18.75" customHeight="1">
      <c r="C137" s="421" t="s">
        <v>601</v>
      </c>
    </row>
    <row r="138" spans="3:4" ht="18.75" customHeight="1">
      <c r="C138" s="421" t="s">
        <v>622</v>
      </c>
    </row>
    <row r="139" spans="3:4" ht="18.75" customHeight="1">
      <c r="C139" s="414" t="s">
        <v>602</v>
      </c>
    </row>
    <row r="141" spans="3:4" ht="18.75" customHeight="1">
      <c r="C141" s="418" t="s">
        <v>531</v>
      </c>
    </row>
    <row r="142" spans="3:4" ht="18.75" customHeight="1">
      <c r="C142" s="421" t="s">
        <v>522</v>
      </c>
    </row>
    <row r="143" spans="3:4" ht="18.75" customHeight="1">
      <c r="C143" s="421" t="s">
        <v>608</v>
      </c>
    </row>
    <row r="144" spans="3:4" ht="18.75" customHeight="1">
      <c r="C144" s="421" t="s">
        <v>523</v>
      </c>
    </row>
    <row r="145" spans="3:7" ht="18.75" customHeight="1">
      <c r="C145" s="421" t="s">
        <v>561</v>
      </c>
    </row>
    <row r="146" spans="3:7" ht="18.75" customHeight="1">
      <c r="C146" s="421" t="s">
        <v>562</v>
      </c>
      <c r="D146" s="416" t="s">
        <v>521</v>
      </c>
    </row>
    <row r="147" spans="3:7" ht="18.75" customHeight="1">
      <c r="C147" s="421"/>
    </row>
    <row r="148" spans="3:7" ht="18.75" customHeight="1">
      <c r="C148" s="421" t="s">
        <v>560</v>
      </c>
    </row>
    <row r="149" spans="3:7" ht="18.75" customHeight="1">
      <c r="C149" s="421" t="s">
        <v>524</v>
      </c>
    </row>
    <row r="150" spans="3:7" ht="18.75" customHeight="1">
      <c r="C150" s="421" t="s">
        <v>523</v>
      </c>
    </row>
    <row r="151" spans="3:7" ht="18.75" customHeight="1">
      <c r="C151" s="421" t="s">
        <v>563</v>
      </c>
    </row>
    <row r="153" spans="3:7" ht="18.75" customHeight="1">
      <c r="C153" s="427" t="s">
        <v>545</v>
      </c>
    </row>
    <row r="155" spans="3:7" ht="18.75" customHeight="1">
      <c r="C155" s="431" t="s">
        <v>568</v>
      </c>
      <c r="D155" s="425" t="s">
        <v>565</v>
      </c>
      <c r="E155" s="428" t="s">
        <v>545</v>
      </c>
      <c r="F155" s="426"/>
      <c r="G155" s="426"/>
    </row>
    <row r="156" spans="3:7" ht="18.75" customHeight="1">
      <c r="C156" s="418" t="s">
        <v>569</v>
      </c>
    </row>
    <row r="158" spans="3:7" ht="18.75" customHeight="1">
      <c r="C158" s="418" t="s">
        <v>529</v>
      </c>
    </row>
    <row r="159" spans="3:7" ht="18.75" customHeight="1">
      <c r="C159" s="414" t="s">
        <v>588</v>
      </c>
    </row>
    <row r="160" spans="3:7" ht="18.75" customHeight="1">
      <c r="C160" s="414" t="s">
        <v>547</v>
      </c>
    </row>
    <row r="161" spans="3:5" ht="18.75" customHeight="1">
      <c r="C161" s="414" t="s">
        <v>518</v>
      </c>
    </row>
    <row r="162" spans="3:5" ht="18.75" customHeight="1">
      <c r="C162" s="421" t="s">
        <v>558</v>
      </c>
    </row>
    <row r="163" spans="3:5" ht="18.75" customHeight="1">
      <c r="C163" s="414" t="s">
        <v>516</v>
      </c>
      <c r="E163" s="429"/>
    </row>
    <row r="164" spans="3:5" ht="18.75" customHeight="1">
      <c r="C164" s="414" t="s">
        <v>514</v>
      </c>
    </row>
    <row r="165" spans="3:5" ht="18.75" customHeight="1">
      <c r="C165" s="414" t="s">
        <v>586</v>
      </c>
    </row>
    <row r="166" spans="3:5" ht="18.75" customHeight="1">
      <c r="D166" s="414" t="s">
        <v>636</v>
      </c>
    </row>
    <row r="168" spans="3:5" ht="18.75" customHeight="1">
      <c r="C168" s="418" t="s">
        <v>528</v>
      </c>
    </row>
    <row r="169" spans="3:5" ht="18.75" customHeight="1">
      <c r="C169" s="414" t="s">
        <v>541</v>
      </c>
    </row>
    <row r="170" spans="3:5" ht="18.75" customHeight="1">
      <c r="C170" s="414" t="s">
        <v>590</v>
      </c>
    </row>
    <row r="171" spans="3:5" ht="18.75" customHeight="1">
      <c r="C171" s="414" t="s">
        <v>548</v>
      </c>
    </row>
    <row r="172" spans="3:5" ht="18.75" customHeight="1">
      <c r="C172" s="414" t="s">
        <v>550</v>
      </c>
      <c r="D172" s="414" t="s">
        <v>571</v>
      </c>
    </row>
    <row r="173" spans="3:5" ht="18.75" customHeight="1">
      <c r="C173" s="414" t="s">
        <v>533</v>
      </c>
      <c r="D173" s="416" t="s">
        <v>572</v>
      </c>
    </row>
    <row r="174" spans="3:5" ht="18.75" customHeight="1">
      <c r="C174" s="414" t="s">
        <v>539</v>
      </c>
    </row>
    <row r="175" spans="3:5" ht="18.75" customHeight="1">
      <c r="C175" s="421" t="s">
        <v>552</v>
      </c>
    </row>
    <row r="176" spans="3:5" ht="18.75" customHeight="1">
      <c r="C176" s="421" t="s">
        <v>553</v>
      </c>
    </row>
    <row r="177" spans="3:4" ht="18.75" customHeight="1">
      <c r="C177" s="421" t="s">
        <v>575</v>
      </c>
    </row>
    <row r="178" spans="3:4" ht="18.75" customHeight="1">
      <c r="C178" s="421"/>
      <c r="D178" s="414" t="s">
        <v>574</v>
      </c>
    </row>
    <row r="179" spans="3:4" ht="18.75" customHeight="1">
      <c r="C179" s="421" t="s">
        <v>576</v>
      </c>
    </row>
    <row r="180" spans="3:4" ht="18.75" customHeight="1">
      <c r="C180" s="421"/>
      <c r="D180" s="414" t="s">
        <v>577</v>
      </c>
    </row>
    <row r="181" spans="3:4" ht="18.75" customHeight="1">
      <c r="C181" s="421"/>
    </row>
    <row r="182" spans="3:4" ht="18.75" customHeight="1">
      <c r="C182" s="418" t="s">
        <v>544</v>
      </c>
    </row>
    <row r="183" spans="3:4" ht="18.75" customHeight="1">
      <c r="C183" s="414" t="s">
        <v>612</v>
      </c>
    </row>
    <row r="184" spans="3:4" ht="18.75" customHeight="1">
      <c r="C184" s="414" t="s">
        <v>604</v>
      </c>
    </row>
    <row r="185" spans="3:4" ht="18.75" customHeight="1">
      <c r="C185" s="421" t="s">
        <v>622</v>
      </c>
    </row>
    <row r="186" spans="3:4" ht="18.75" customHeight="1">
      <c r="C186" s="414" t="s">
        <v>602</v>
      </c>
    </row>
    <row r="188" spans="3:4" ht="18.75" customHeight="1">
      <c r="C188" s="418" t="s">
        <v>531</v>
      </c>
    </row>
    <row r="189" spans="3:4" ht="18.75" customHeight="1">
      <c r="C189" s="421" t="s">
        <v>522</v>
      </c>
    </row>
    <row r="190" spans="3:4" ht="18.75" customHeight="1">
      <c r="C190" s="421" t="s">
        <v>578</v>
      </c>
    </row>
    <row r="191" spans="3:4" ht="18.75" customHeight="1">
      <c r="C191" s="421" t="s">
        <v>579</v>
      </c>
    </row>
    <row r="192" spans="3:4" ht="18.75" customHeight="1">
      <c r="C192" s="421" t="s">
        <v>580</v>
      </c>
    </row>
    <row r="193" spans="3:7" ht="18.75" customHeight="1">
      <c r="C193" s="421" t="s">
        <v>562</v>
      </c>
      <c r="D193" s="416" t="s">
        <v>572</v>
      </c>
    </row>
    <row r="194" spans="3:7" ht="18.75" customHeight="1">
      <c r="C194" s="421"/>
    </row>
    <row r="195" spans="3:7" ht="18.75" customHeight="1">
      <c r="C195" s="421" t="s">
        <v>581</v>
      </c>
    </row>
    <row r="196" spans="3:7" ht="18.75" customHeight="1">
      <c r="C196" s="421" t="s">
        <v>582</v>
      </c>
    </row>
    <row r="197" spans="3:7" ht="18.75" customHeight="1">
      <c r="C197" s="421" t="s">
        <v>583</v>
      </c>
    </row>
    <row r="198" spans="3:7" ht="18.75" customHeight="1">
      <c r="C198" s="421" t="s">
        <v>584</v>
      </c>
    </row>
    <row r="199" spans="3:7" ht="18.75" customHeight="1">
      <c r="C199" s="421"/>
    </row>
    <row r="200" spans="3:7" ht="18.75" customHeight="1">
      <c r="C200" s="427" t="s">
        <v>545</v>
      </c>
    </row>
    <row r="202" spans="3:7" ht="18.75" customHeight="1">
      <c r="C202" s="431" t="s">
        <v>585</v>
      </c>
      <c r="D202" s="425" t="s">
        <v>565</v>
      </c>
      <c r="E202" s="428" t="s">
        <v>545</v>
      </c>
      <c r="F202" s="426"/>
      <c r="G202" s="426"/>
    </row>
    <row r="203" spans="3:7" ht="18.75" customHeight="1">
      <c r="C203" s="418" t="s">
        <v>520</v>
      </c>
    </row>
    <row r="205" spans="3:7" ht="18.75" customHeight="1">
      <c r="C205" s="418" t="s">
        <v>529</v>
      </c>
    </row>
    <row r="206" spans="3:7" ht="18.75" customHeight="1">
      <c r="C206" s="414" t="s">
        <v>588</v>
      </c>
    </row>
    <row r="207" spans="3:7" ht="18.75" customHeight="1">
      <c r="C207" s="414" t="s">
        <v>587</v>
      </c>
    </row>
    <row r="208" spans="3:7" ht="18.75" customHeight="1">
      <c r="C208" s="414" t="s">
        <v>547</v>
      </c>
    </row>
    <row r="209" spans="3:4" ht="18.75" customHeight="1">
      <c r="C209" s="421" t="s">
        <v>558</v>
      </c>
    </row>
    <row r="211" spans="3:4" ht="18.75" customHeight="1">
      <c r="C211" s="418" t="s">
        <v>528</v>
      </c>
    </row>
    <row r="212" spans="3:4" ht="18.75" customHeight="1">
      <c r="C212" s="414" t="s">
        <v>541</v>
      </c>
    </row>
    <row r="213" spans="3:4" ht="18.75" customHeight="1">
      <c r="C213" s="414" t="s">
        <v>589</v>
      </c>
    </row>
    <row r="214" spans="3:4" ht="18.75" customHeight="1">
      <c r="C214" s="414" t="s">
        <v>548</v>
      </c>
    </row>
    <row r="215" spans="3:4" ht="18.75" customHeight="1">
      <c r="C215" s="414" t="s">
        <v>550</v>
      </c>
      <c r="D215" s="414" t="s">
        <v>591</v>
      </c>
    </row>
    <row r="216" spans="3:4" ht="18.75" customHeight="1">
      <c r="C216" s="414" t="s">
        <v>533</v>
      </c>
      <c r="D216" s="416" t="s">
        <v>592</v>
      </c>
    </row>
    <row r="217" spans="3:4" ht="18.75" customHeight="1">
      <c r="C217" s="414" t="s">
        <v>549</v>
      </c>
    </row>
    <row r="218" spans="3:4" ht="18.75" customHeight="1">
      <c r="C218" s="420" t="s">
        <v>637</v>
      </c>
    </row>
    <row r="219" spans="3:4" ht="18.75" customHeight="1">
      <c r="C219" s="414" t="s">
        <v>539</v>
      </c>
    </row>
    <row r="221" spans="3:4" ht="18.75" customHeight="1">
      <c r="C221" s="418" t="s">
        <v>544</v>
      </c>
    </row>
    <row r="222" spans="3:4" ht="18.75" customHeight="1">
      <c r="C222" s="421" t="s">
        <v>559</v>
      </c>
    </row>
    <row r="223" spans="3:4" ht="18.75" customHeight="1">
      <c r="C223" s="421" t="s">
        <v>622</v>
      </c>
    </row>
    <row r="224" spans="3:4" ht="18.75" customHeight="1">
      <c r="C224" s="414" t="s">
        <v>602</v>
      </c>
    </row>
    <row r="226" spans="3:4" ht="18.75" customHeight="1">
      <c r="C226" s="418" t="s">
        <v>531</v>
      </c>
    </row>
    <row r="227" spans="3:4" ht="18.75" customHeight="1">
      <c r="C227" s="421" t="s">
        <v>611</v>
      </c>
    </row>
    <row r="228" spans="3:4" ht="18.75" customHeight="1">
      <c r="C228" s="421" t="s">
        <v>609</v>
      </c>
    </row>
    <row r="229" spans="3:4" ht="18.75" customHeight="1">
      <c r="C229" s="421" t="s">
        <v>614</v>
      </c>
    </row>
    <row r="230" spans="3:4" ht="18.75" customHeight="1">
      <c r="C230" s="421" t="s">
        <v>610</v>
      </c>
    </row>
    <row r="231" spans="3:4" ht="18.75" customHeight="1">
      <c r="C231" s="421" t="s">
        <v>562</v>
      </c>
      <c r="D231" s="416" t="s">
        <v>592</v>
      </c>
    </row>
    <row r="232" spans="3:4" ht="18.75" customHeight="1">
      <c r="C232" s="421"/>
    </row>
    <row r="233" spans="3:4" ht="18.75" customHeight="1">
      <c r="C233" s="421" t="s">
        <v>617</v>
      </c>
    </row>
    <row r="234" spans="3:4" ht="18.75" customHeight="1">
      <c r="C234" s="421" t="s">
        <v>613</v>
      </c>
    </row>
    <row r="235" spans="3:4" ht="18.75" customHeight="1">
      <c r="C235" s="421" t="s">
        <v>615</v>
      </c>
    </row>
    <row r="236" spans="3:4" ht="18.75" customHeight="1">
      <c r="C236" s="421" t="s">
        <v>616</v>
      </c>
    </row>
    <row r="238" spans="3:4" ht="18.75" customHeight="1">
      <c r="C238" s="414" t="s">
        <v>618</v>
      </c>
      <c r="D238" s="429"/>
    </row>
    <row r="239" spans="3:4" ht="18.75" customHeight="1">
      <c r="C239" s="421" t="s">
        <v>613</v>
      </c>
      <c r="D239" s="429"/>
    </row>
    <row r="240" spans="3:4" ht="18.75" customHeight="1">
      <c r="C240" s="421" t="s">
        <v>649</v>
      </c>
      <c r="D240" s="429"/>
    </row>
    <row r="241" spans="3:4" ht="18.75" customHeight="1">
      <c r="C241" s="414" t="s">
        <v>616</v>
      </c>
      <c r="D241" s="429"/>
    </row>
    <row r="243" spans="3:4" ht="18.75" customHeight="1">
      <c r="C243" s="427" t="s">
        <v>545</v>
      </c>
    </row>
  </sheetData>
  <sheetProtection selectLockedCells="1"/>
  <phoneticPr fontId="19"/>
  <hyperlinks>
    <hyperlink ref="D49" r:id="rId1" xr:uid="{ED989CD7-52DD-4C32-BC3B-097F0B05C929}"/>
    <hyperlink ref="D80" r:id="rId2" xr:uid="{F9DCFCF7-177B-452C-A6C0-6EDCDF5BDFD7}"/>
    <hyperlink ref="D96" r:id="rId3" xr:uid="{D61CDE08-BE5E-4B89-8E7B-DBD79753CF18}"/>
    <hyperlink ref="C104" location="在来船注意事項!B1" display="もどる" xr:uid="{CF481244-336F-4DF7-BA38-2770427C3ACA}"/>
    <hyperlink ref="D4" location="在来船注意事項!B64:B105" display="名古屋 (NAGOYA)" xr:uid="{8C36417D-1475-4031-B4AB-1C47E095E68E}"/>
    <hyperlink ref="E10" location="在来船注意事項!B1" display="もどる" xr:uid="{ED6672C1-6358-4861-8C90-15BCB3189378}"/>
    <hyperlink ref="D5" location="在来船注意事項!B106:B154" display="大阪 (OSAKA)" xr:uid="{51ED4958-5568-4D4C-A8FA-B944BA5071BF}"/>
    <hyperlink ref="D123" r:id="rId4" xr:uid="{E96ACA62-F322-4F17-8046-CEF5D63202B3}"/>
    <hyperlink ref="D27" r:id="rId5" xr:uid="{EDA8CDE5-EB0A-464E-8CBE-CC8374B34698}"/>
    <hyperlink ref="E64" location="在来船注意事項!B1" display="もどる" xr:uid="{836E7985-9910-418F-990C-7523096693C2}"/>
    <hyperlink ref="E106" location="在来船注意事項!B1" display="もどる" xr:uid="{CCBE093B-D21C-4EC0-BF38-951F32445CFD}"/>
    <hyperlink ref="C62" location="在来船注意事項!B1" display="もどる" xr:uid="{A28D9952-4712-4403-B6F9-30B9DE68445F}"/>
    <hyperlink ref="D146" r:id="rId6" xr:uid="{9CF8121C-EBE9-4CA6-97E1-00AEF64FDC15}"/>
    <hyperlink ref="C153" location="在来船注意事項!B1" display="もどる" xr:uid="{89173C83-E6FB-4986-A2CD-62E14895FDBD}"/>
    <hyperlink ref="D173" r:id="rId7" xr:uid="{AB061111-826A-4E43-9902-DA168EC7C56E}"/>
    <hyperlink ref="E155" location="在来船注意事項!B1" display="もどる" xr:uid="{AF61A8D9-07D4-4A10-8FFC-9AFD1B25B01E}"/>
    <hyperlink ref="D6" location="在来船注意事項!B155:B201" display="神戸 (KOBE)" xr:uid="{99FB0299-A827-4823-BD31-8BAC4FCEFDD6}"/>
    <hyperlink ref="D193" r:id="rId8" xr:uid="{3F4121FE-3378-47FA-A1CF-3BF864767340}"/>
    <hyperlink ref="E202" location="在来船注意事項!B1" display="もどる" xr:uid="{E78234F9-916B-4C96-8C03-37DF810B517F}"/>
    <hyperlink ref="C200" location="在来船注意事項!B1" display="もどる" xr:uid="{6027A9A3-6E08-4F8C-8D16-3072780C131E}"/>
    <hyperlink ref="D216" r:id="rId9" display="ck-agent@monryo.co.jp,k.ishihara@monryo.co.jp" xr:uid="{4C88A311-C7F7-4507-B9F8-5333E6EE897A}"/>
    <hyperlink ref="D7" location="在来船注意事項!B202:B243" display="門司 (MOJI)" xr:uid="{7637BB47-917D-4BCA-B0CD-9398D9925A35}"/>
    <hyperlink ref="C243" location="在来船注意事項!B1" display="もどる" xr:uid="{3A90E792-316D-46F2-98D0-A2921375C14F}"/>
    <hyperlink ref="C10" location="在来船注意事項!B1" display="横浜港" xr:uid="{E572F6F7-D028-41B6-B414-4857BFC8D88D}"/>
    <hyperlink ref="C64" location="在来船注意事項!B1" display="名古屋港" xr:uid="{5E33D593-D028-49DE-89C8-21D868E469FE}"/>
    <hyperlink ref="C106" location="在来船注意事項!B1" display="大阪港" xr:uid="{0F8F9BC2-2ABB-421A-83B7-0F97E680111F}"/>
    <hyperlink ref="C155" location="在来船注意事項!B1" display="神戸港" xr:uid="{29FF647C-E116-48B6-80AE-9209ACD1A043}"/>
    <hyperlink ref="C202" location="在来船注意事項!B1" display="門司港" xr:uid="{0E8B1028-9F4C-4986-80B3-145016DAFA8D}"/>
    <hyperlink ref="D231" r:id="rId10" display="ck-agent@monryo.co.jp,k.ishihara@monryo.co.jp" xr:uid="{FBD5D2A0-6C3B-449B-A73C-0F1F2CED1553}"/>
    <hyperlink ref="C54" r:id="rId11" display="TEL:045-623-3024  FAX:045-623-3354" xr:uid="{59A204E6-7442-4CDC-9691-43B1253F7E9B}"/>
    <hyperlink ref="C48" r:id="rId12" display="TEL:045-623-3024  FAX:045-623-3354" xr:uid="{28942D0D-66F1-4F4A-BA3D-8374CC0D78D3}"/>
    <hyperlink ref="D55" r:id="rId13" xr:uid="{EA1C42EA-1E2F-49C4-8590-1432EB17D42E}"/>
    <hyperlink ref="C60" r:id="rId14" display="TEL:045-623-3024  FAX:045-623-3354" xr:uid="{7C25C6F6-66E1-4D79-A4B9-93E7AF2404E2}"/>
    <hyperlink ref="D3" location="在来船注意事項!B10:B63" display="横浜 (YOKOHAMA)" xr:uid="{E7B5580A-700A-4196-8002-448E4D6385B2}"/>
  </hyperlinks>
  <pageMargins left="0.25" right="0.25" top="0.75" bottom="0.75" header="0.3" footer="0.3"/>
  <pageSetup paperSize="9" scale="81" fitToHeight="0" orientation="portrait"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46C9-8CA2-4EC3-98D7-2217A27DC97B}">
  <sheetPr>
    <tabColor theme="7" tint="0.59999389629810485"/>
  </sheetPr>
  <dimension ref="A1:X304"/>
  <sheetViews>
    <sheetView showGridLines="0" view="pageBreakPreview" zoomScale="70" zoomScaleNormal="70" zoomScaleSheetLayoutView="70" workbookViewId="0">
      <selection activeCell="G33" sqref="G33:O33"/>
    </sheetView>
  </sheetViews>
  <sheetFormatPr defaultRowHeight="17.25"/>
  <cols>
    <col min="1" max="1" width="4.375" style="149" customWidth="1"/>
    <col min="2" max="2" width="17.625" customWidth="1"/>
    <col min="3" max="3" width="15.875" customWidth="1"/>
    <col min="4" max="4" width="5.875" customWidth="1"/>
    <col min="5" max="5" width="7.625" customWidth="1"/>
    <col min="6" max="6" width="6.625" customWidth="1"/>
    <col min="7" max="7" width="20" customWidth="1"/>
    <col min="8" max="8" width="11" customWidth="1"/>
    <col min="9" max="9" width="11.125" customWidth="1"/>
    <col min="10" max="12" width="7" customWidth="1"/>
    <col min="13" max="13" width="6.625" customWidth="1"/>
    <col min="14" max="14" width="4.625" customWidth="1"/>
    <col min="15" max="15" width="16.625" customWidth="1"/>
    <col min="16" max="16" width="7.625" customWidth="1"/>
    <col min="17" max="17" width="17" style="62" customWidth="1"/>
    <col min="18" max="18" width="11.25" customWidth="1"/>
    <col min="19" max="19" width="5.75" customWidth="1"/>
    <col min="20" max="20" width="8.625" customWidth="1"/>
    <col min="21" max="21" width="14.375" customWidth="1"/>
  </cols>
  <sheetData>
    <row r="1" spans="1:20" ht="31.5" customHeight="1">
      <c r="A1" s="57"/>
      <c r="B1" s="364" t="s">
        <v>473</v>
      </c>
      <c r="C1" s="365"/>
      <c r="D1" s="364"/>
      <c r="E1" s="366"/>
      <c r="F1" s="366"/>
      <c r="G1" s="366"/>
      <c r="H1" s="366"/>
      <c r="I1" s="366"/>
      <c r="J1" s="366"/>
      <c r="K1" s="366"/>
      <c r="L1" s="366"/>
      <c r="M1" s="366"/>
      <c r="N1" s="366"/>
      <c r="O1" s="235"/>
      <c r="P1" t="str">
        <f>IF(BL_instruction!P1=0,"",BL_instruction!P1)</f>
        <v/>
      </c>
      <c r="Q1" s="62" t="str">
        <f>IF(BL_instruction!Q1=0,"",BL_instruction!Q1)</f>
        <v/>
      </c>
      <c r="R1" t="str">
        <f>IF(BL_instruction!R1=0,"",BL_instruction!R1)</f>
        <v/>
      </c>
      <c r="S1" t="str">
        <f>IF(BL_instruction!S1=0,"",BL_instruction!S1)</f>
        <v/>
      </c>
      <c r="T1" t="str">
        <f>IF(BL_instruction!T1=0,"",BL_instruction!T1)</f>
        <v/>
      </c>
    </row>
    <row r="2" spans="1:20" ht="27" customHeight="1">
      <c r="A2" s="236" t="str">
        <f>IF(BL_instruction!A2=0,"",BL_instruction!A2)</f>
        <v/>
      </c>
      <c r="B2" s="63"/>
      <c r="C2" s="237" t="s">
        <v>444</v>
      </c>
      <c r="D2" s="238"/>
      <c r="E2" s="66" t="str">
        <f>IF(BL_instruction!E2=0,"",BL_instruction!E2)</f>
        <v>枝番</v>
      </c>
      <c r="F2" s="66" t="str">
        <f>IF(BL_instruction!F2=0,"",BL_instruction!F2)</f>
        <v>全件数</v>
      </c>
      <c r="G2" s="239" t="s">
        <v>445</v>
      </c>
      <c r="H2" s="239" t="s">
        <v>446</v>
      </c>
      <c r="I2" s="240"/>
      <c r="J2" s="239" t="s">
        <v>447</v>
      </c>
      <c r="K2" s="240"/>
      <c r="L2" s="240"/>
      <c r="M2" s="239" t="s">
        <v>448</v>
      </c>
      <c r="N2" s="241"/>
      <c r="O2" s="242"/>
      <c r="P2" t="str">
        <f>IF(BL_instruction!P2=0,"",BL_instruction!P2)</f>
        <v/>
      </c>
      <c r="Q2" s="243" t="str">
        <f>IF(BL_instruction!Q2=0,"",BL_instruction!Q2)</f>
        <v>VERSION</v>
      </c>
      <c r="R2" s="244" t="str">
        <f>IF(BL_instruction!R2=0,"",BL_instruction!R2)</f>
        <v>NORMAL</v>
      </c>
      <c r="S2" s="245" t="str">
        <f>IF(BL_instruction!S2=0,"",BL_instruction!S2)</f>
        <v/>
      </c>
      <c r="T2" t="str">
        <f>IF(BL_instruction!T2=0,"",BL_instruction!T2)</f>
        <v/>
      </c>
    </row>
    <row r="3" spans="1:20" ht="30" customHeight="1">
      <c r="A3" s="246" t="str">
        <f>IF(BL_instruction!A3=0,"",BL_instruction!A3)</f>
        <v/>
      </c>
      <c r="B3" s="72" t="str">
        <f>IF(BL_instruction!B3=0,"",BL_instruction!B3)</f>
        <v>Booking No.</v>
      </c>
      <c r="C3" s="649" t="str">
        <f>IF(BL_instruction!C3=0,"",BL_instruction!C3)</f>
        <v/>
      </c>
      <c r="D3" s="650" t="str">
        <f>IF(BL_instruction!D3=0,"",BL_instruction!D3)</f>
        <v/>
      </c>
      <c r="E3" s="247" t="str">
        <f>IF(BL_instruction!E3=0,"",BL_instruction!E3)</f>
        <v/>
      </c>
      <c r="F3" s="247" t="str">
        <f>IF(BL_instruction!F3=0,"",BL_instruction!F3)</f>
        <v/>
      </c>
      <c r="G3" s="248" t="str">
        <f>IF(BL_instruction!G3=0,"",BL_instruction!G3)</f>
        <v/>
      </c>
      <c r="H3" s="649" t="str">
        <f>IF(BL_instruction!H3=0,"",BL_instruction!H3)</f>
        <v/>
      </c>
      <c r="I3" s="650" t="str">
        <f>IF(BL_instruction!I3=0,"",BL_instruction!I3)</f>
        <v/>
      </c>
      <c r="J3" s="649" t="str">
        <f>IF(BL_instruction!J3=0,"",BL_instruction!J3)</f>
        <v/>
      </c>
      <c r="K3" s="651" t="str">
        <f>IF(BL_instruction!K3=0,"",BL_instruction!K3)</f>
        <v/>
      </c>
      <c r="L3" s="650" t="str">
        <f>IF(BL_instruction!L3=0,"",BL_instruction!L3)</f>
        <v/>
      </c>
      <c r="M3" s="649" t="str">
        <f>IF(BL_instruction!M3=0,"",BL_instruction!M3)</f>
        <v/>
      </c>
      <c r="N3" s="651" t="str">
        <f>IF(BL_instruction!N3=0,"",BL_instruction!N3)</f>
        <v/>
      </c>
      <c r="O3" s="652" t="str">
        <f>IF(BL_instruction!O3=0,"",BL_instruction!O3)</f>
        <v/>
      </c>
      <c r="P3" t="str">
        <f>IF(BL_instruction!P3=0,"",BL_instruction!P3)</f>
        <v/>
      </c>
      <c r="Q3" s="73"/>
      <c r="R3" s="74"/>
      <c r="S3" s="74"/>
      <c r="T3" t="str">
        <f>IF(BL_instruction!T3=0,"",BL_instruction!T3)</f>
        <v/>
      </c>
    </row>
    <row r="4" spans="1:20" ht="21.95" customHeight="1">
      <c r="A4" s="57"/>
      <c r="B4" s="249" t="s">
        <v>411</v>
      </c>
      <c r="C4" s="250"/>
      <c r="D4" s="251"/>
      <c r="E4" s="252"/>
      <c r="F4" s="252"/>
      <c r="G4" s="253"/>
      <c r="H4" s="634" t="s">
        <v>450</v>
      </c>
      <c r="I4" s="635"/>
      <c r="J4" s="635"/>
      <c r="K4" s="635"/>
      <c r="L4" s="635"/>
      <c r="M4" s="635"/>
      <c r="N4" s="635"/>
      <c r="O4" s="636"/>
      <c r="P4" t="e">
        <f>IF(BL_instruction!#REF!=0,"",BL_instruction!#REF!)</f>
        <v>#REF!</v>
      </c>
      <c r="Q4" s="254"/>
      <c r="R4" s="74"/>
      <c r="S4" s="74"/>
      <c r="T4" t="e">
        <f>IF(BL_instruction!#REF!=0,"",BL_instruction!#REF!)</f>
        <v>#REF!</v>
      </c>
    </row>
    <row r="5" spans="1:20" ht="21.95" customHeight="1">
      <c r="A5" s="255"/>
      <c r="B5" s="626" t="str">
        <f>IF(BL_instruction!B5=0,"",BL_instruction!B5)</f>
        <v/>
      </c>
      <c r="C5" s="626" t="str">
        <f>IF(BL_instruction!C5=0,"",BL_instruction!C5)</f>
        <v/>
      </c>
      <c r="D5" s="626" t="str">
        <f>IF(BL_instruction!D5=0,"",BL_instruction!D5)</f>
        <v/>
      </c>
      <c r="E5" s="626" t="str">
        <f>IF(BL_instruction!E5=0,"",BL_instruction!E5)</f>
        <v/>
      </c>
      <c r="F5" s="626" t="str">
        <f>IF(BL_instruction!F5=0,"",BL_instruction!F5)</f>
        <v/>
      </c>
      <c r="G5" s="627" t="str">
        <f>IF(BL_instruction!G5=0,"",BL_instruction!G5)</f>
        <v/>
      </c>
      <c r="H5" s="637"/>
      <c r="I5" s="638"/>
      <c r="J5" s="638"/>
      <c r="K5" s="638"/>
      <c r="L5" s="638"/>
      <c r="M5" s="638"/>
      <c r="N5" s="638"/>
      <c r="O5" s="639"/>
      <c r="P5" t="str">
        <f>IF(BL_instruction!P5=0,"",BL_instruction!P5)</f>
        <v/>
      </c>
      <c r="Q5" s="73"/>
      <c r="R5" s="74"/>
      <c r="S5" s="74"/>
      <c r="T5" t="str">
        <f>IF(BL_instruction!T5=0,"",BL_instruction!T5)</f>
        <v/>
      </c>
    </row>
    <row r="6" spans="1:20" ht="21.95" customHeight="1">
      <c r="A6" s="255"/>
      <c r="B6" s="626" t="str">
        <f>IF(BL_instruction!B6=0,"",BL_instruction!B6)</f>
        <v/>
      </c>
      <c r="C6" s="626" t="str">
        <f>IF(BL_instruction!C6=0,"",BL_instruction!C6)</f>
        <v/>
      </c>
      <c r="D6" s="626" t="str">
        <f>IF(BL_instruction!D6=0,"",BL_instruction!D6)</f>
        <v/>
      </c>
      <c r="E6" s="626" t="str">
        <f>IF(BL_instruction!E6=0,"",BL_instruction!E6)</f>
        <v/>
      </c>
      <c r="F6" s="626" t="str">
        <f>IF(BL_instruction!F6=0,"",BL_instruction!F6)</f>
        <v/>
      </c>
      <c r="G6" s="627" t="str">
        <f>IF(BL_instruction!G6=0,"",BL_instruction!G6)</f>
        <v/>
      </c>
      <c r="H6" s="640" t="s">
        <v>451</v>
      </c>
      <c r="I6" s="641"/>
      <c r="J6" s="641"/>
      <c r="K6" s="641"/>
      <c r="L6" s="641"/>
      <c r="M6" s="641"/>
      <c r="N6" s="641"/>
      <c r="O6" s="642"/>
      <c r="P6" t="str">
        <f>IF(BL_instruction!P6=0,"",BL_instruction!P6)</f>
        <v/>
      </c>
      <c r="Q6" s="254"/>
      <c r="R6" s="74"/>
      <c r="S6" s="74"/>
      <c r="T6" t="e">
        <f>IF(BL_instruction!#REF!=0,"",BL_instruction!#REF!)</f>
        <v>#REF!</v>
      </c>
    </row>
    <row r="7" spans="1:20" ht="21.95" customHeight="1">
      <c r="A7" s="255"/>
      <c r="B7" s="626" t="str">
        <f>IF(BL_instruction!B7=0,"",BL_instruction!B7)</f>
        <v/>
      </c>
      <c r="C7" s="626" t="str">
        <f>IF(BL_instruction!C7=0,"",BL_instruction!C7)</f>
        <v/>
      </c>
      <c r="D7" s="626" t="str">
        <f>IF(BL_instruction!D7=0,"",BL_instruction!D7)</f>
        <v/>
      </c>
      <c r="E7" s="626" t="str">
        <f>IF(BL_instruction!E7=0,"",BL_instruction!E7)</f>
        <v/>
      </c>
      <c r="F7" s="626" t="str">
        <f>IF(BL_instruction!F7=0,"",BL_instruction!F7)</f>
        <v/>
      </c>
      <c r="G7" s="627" t="str">
        <f>IF(BL_instruction!G7=0,"",BL_instruction!G7)</f>
        <v/>
      </c>
      <c r="H7" s="643" t="s">
        <v>478</v>
      </c>
      <c r="I7" s="644"/>
      <c r="J7" s="644"/>
      <c r="K7" s="644"/>
      <c r="L7" s="644"/>
      <c r="M7" s="644"/>
      <c r="N7" s="644"/>
      <c r="O7" s="645"/>
      <c r="P7" t="str">
        <f>IF(BL_instruction!P7=0,"",BL_instruction!P7)</f>
        <v/>
      </c>
      <c r="Q7" s="73"/>
      <c r="R7" s="74"/>
      <c r="S7" s="74"/>
      <c r="T7" t="str">
        <f>IF(BL_instruction!T7=0,"",BL_instruction!T7)</f>
        <v/>
      </c>
    </row>
    <row r="8" spans="1:20" ht="21.95" customHeight="1">
      <c r="A8" s="256"/>
      <c r="B8" s="628" t="str">
        <f>IF(BL_instruction!B8=0,"",BL_instruction!B8)</f>
        <v/>
      </c>
      <c r="C8" s="628" t="str">
        <f>IF(BL_instruction!C8=0,"",BL_instruction!C8)</f>
        <v/>
      </c>
      <c r="D8" s="628" t="str">
        <f>IF(BL_instruction!D8=0,"",BL_instruction!D8)</f>
        <v/>
      </c>
      <c r="E8" s="628" t="str">
        <f>IF(BL_instruction!E8=0,"",BL_instruction!E8)</f>
        <v/>
      </c>
      <c r="F8" s="628" t="str">
        <f>IF(BL_instruction!F8=0,"",BL_instruction!F8)</f>
        <v/>
      </c>
      <c r="G8" s="629" t="str">
        <f>IF(BL_instruction!G8=0,"",BL_instruction!G8)</f>
        <v/>
      </c>
      <c r="H8" s="646" t="s">
        <v>452</v>
      </c>
      <c r="I8" s="647"/>
      <c r="J8" s="647"/>
      <c r="K8" s="647"/>
      <c r="L8" s="647"/>
      <c r="M8" s="647"/>
      <c r="N8" s="647"/>
      <c r="O8" s="648"/>
      <c r="P8" t="str">
        <f>IF(BL_instruction!P8=0,"",BL_instruction!P8)</f>
        <v/>
      </c>
      <c r="Q8" s="254"/>
      <c r="R8" s="74"/>
      <c r="S8" s="74"/>
      <c r="T8" t="e">
        <f>IF(BL_instruction!#REF!=0,"",BL_instruction!#REF!)</f>
        <v>#REF!</v>
      </c>
    </row>
    <row r="9" spans="1:20" ht="21.95" customHeight="1">
      <c r="A9" s="57"/>
      <c r="B9" s="249" t="s">
        <v>412</v>
      </c>
      <c r="C9" s="257"/>
      <c r="D9" s="234"/>
      <c r="E9" s="252"/>
      <c r="F9" s="252"/>
      <c r="G9" s="253"/>
      <c r="H9" s="258"/>
      <c r="I9" s="367"/>
      <c r="J9" s="368"/>
      <c r="K9" s="368"/>
      <c r="L9" s="368"/>
      <c r="M9" s="368"/>
      <c r="N9" s="368"/>
      <c r="O9" s="259"/>
      <c r="P9" s="88" t="str">
        <f>IF(BL_instruction!P9=0,"",BL_instruction!P9)</f>
        <v/>
      </c>
      <c r="Q9" s="73"/>
      <c r="R9" s="74"/>
      <c r="S9" s="74"/>
      <c r="T9" t="str">
        <f>IF(BL_instruction!T9=0,"",BL_instruction!T9)</f>
        <v/>
      </c>
    </row>
    <row r="10" spans="1:20" ht="21.95" customHeight="1">
      <c r="A10" s="255"/>
      <c r="B10" s="626" t="str">
        <f>IF(BL_instruction!B10=0,"",BL_instruction!B10)</f>
        <v/>
      </c>
      <c r="C10" s="626" t="str">
        <f>IF(BL_instruction!C10=0,"",BL_instruction!C10)</f>
        <v/>
      </c>
      <c r="D10" s="626" t="str">
        <f>IF(BL_instruction!D10=0,"",BL_instruction!D10)</f>
        <v/>
      </c>
      <c r="E10" s="626" t="str">
        <f>IF(BL_instruction!E10=0,"",BL_instruction!E10)</f>
        <v/>
      </c>
      <c r="F10" s="626" t="str">
        <f>IF(BL_instruction!F10=0,"",BL_instruction!F10)</f>
        <v/>
      </c>
      <c r="G10" s="627" t="str">
        <f>IF(BL_instruction!G10=0,"",BL_instruction!G10)</f>
        <v/>
      </c>
      <c r="H10" s="260"/>
      <c r="I10" s="369"/>
      <c r="J10" s="369"/>
      <c r="K10" s="369"/>
      <c r="L10" s="369"/>
      <c r="M10" s="369"/>
      <c r="N10" s="369"/>
      <c r="O10" s="261"/>
      <c r="P10" t="str">
        <f>IF(BL_instruction!P10=0,"",BL_instruction!P10)</f>
        <v/>
      </c>
      <c r="Q10" s="254"/>
      <c r="R10" s="74"/>
      <c r="S10" s="74"/>
      <c r="T10" t="e">
        <f>IF(BL_instruction!#REF!=0,"",BL_instruction!#REF!)</f>
        <v>#REF!</v>
      </c>
    </row>
    <row r="11" spans="1:20" ht="21.95" customHeight="1">
      <c r="A11" s="255"/>
      <c r="B11" s="626" t="str">
        <f>IF(BL_instruction!B11=0,"",BL_instruction!B11)</f>
        <v/>
      </c>
      <c r="C11" s="626" t="str">
        <f>IF(BL_instruction!C11=0,"",BL_instruction!C11)</f>
        <v/>
      </c>
      <c r="D11" s="626" t="str">
        <f>IF(BL_instruction!D11=0,"",BL_instruction!D11)</f>
        <v/>
      </c>
      <c r="E11" s="626" t="str">
        <f>IF(BL_instruction!E11=0,"",BL_instruction!E11)</f>
        <v/>
      </c>
      <c r="F11" s="626" t="str">
        <f>IF(BL_instruction!F11=0,"",BL_instruction!F11)</f>
        <v/>
      </c>
      <c r="G11" s="627" t="str">
        <f>IF(BL_instruction!G11=0,"",BL_instruction!G11)</f>
        <v/>
      </c>
      <c r="H11" s="262" t="str">
        <f>IF(BL_instruction!$B$48=0,"",BL_instruction!$B$48)</f>
        <v/>
      </c>
      <c r="I11" s="263"/>
      <c r="J11" s="263"/>
      <c r="K11" s="263"/>
      <c r="L11" s="263"/>
      <c r="M11" s="263"/>
      <c r="N11" s="263"/>
      <c r="O11" s="264"/>
      <c r="P11" t="str">
        <f>IF(BL_instruction!P11=0,"",BL_instruction!P11)</f>
        <v/>
      </c>
      <c r="Q11" s="73"/>
      <c r="R11" s="74"/>
      <c r="S11" s="74"/>
      <c r="T11" t="str">
        <f>IF(BL_instruction!T11=0,"",BL_instruction!T11)</f>
        <v/>
      </c>
    </row>
    <row r="12" spans="1:20" ht="21.95" customHeight="1">
      <c r="A12" s="255"/>
      <c r="B12" s="626" t="str">
        <f>IF(BL_instruction!B12=0,"",BL_instruction!B12)</f>
        <v/>
      </c>
      <c r="C12" s="626" t="str">
        <f>IF(BL_instruction!C12=0,"",BL_instruction!C12)</f>
        <v/>
      </c>
      <c r="D12" s="626" t="str">
        <f>IF(BL_instruction!D12=0,"",BL_instruction!D12)</f>
        <v/>
      </c>
      <c r="E12" s="626" t="str">
        <f>IF(BL_instruction!E12=0,"",BL_instruction!E12)</f>
        <v/>
      </c>
      <c r="F12" s="626" t="str">
        <f>IF(BL_instruction!F12=0,"",BL_instruction!F12)</f>
        <v/>
      </c>
      <c r="G12" s="627" t="str">
        <f>IF(BL_instruction!G12=0,"",BL_instruction!G12)</f>
        <v/>
      </c>
      <c r="H12" s="265" t="str">
        <f>IF(BL_instruction!$B$49=0,"",BL_instruction!$B$49)</f>
        <v>【注】</v>
      </c>
      <c r="I12" s="266"/>
      <c r="J12" s="266"/>
      <c r="K12" s="266"/>
      <c r="L12" s="266"/>
      <c r="M12" s="266"/>
      <c r="N12" s="266"/>
      <c r="O12" s="267"/>
      <c r="P12" t="str">
        <f>IF(BL_instruction!P12=0,"",BL_instruction!P12)</f>
        <v/>
      </c>
      <c r="Q12" s="254"/>
      <c r="R12" s="74"/>
      <c r="S12" s="74"/>
      <c r="T12" t="e">
        <f>IF(BL_instruction!#REF!=0,"",BL_instruction!#REF!)</f>
        <v>#REF!</v>
      </c>
    </row>
    <row r="13" spans="1:20" ht="21.95" customHeight="1">
      <c r="A13" s="256"/>
      <c r="B13" s="628" t="str">
        <f>IF(BL_instruction!B13=0,"",BL_instruction!B13)</f>
        <v/>
      </c>
      <c r="C13" s="628" t="str">
        <f>IF(BL_instruction!C13=0,"",BL_instruction!C13)</f>
        <v/>
      </c>
      <c r="D13" s="628" t="str">
        <f>IF(BL_instruction!D13=0,"",BL_instruction!D13)</f>
        <v/>
      </c>
      <c r="E13" s="628" t="str">
        <f>IF(BL_instruction!E13=0,"",BL_instruction!E13)</f>
        <v/>
      </c>
      <c r="F13" s="628" t="str">
        <f>IF(BL_instruction!F13=0,"",BL_instruction!F13)</f>
        <v/>
      </c>
      <c r="G13" s="629" t="str">
        <f>IF(BL_instruction!G13=0,"",BL_instruction!G13)</f>
        <v/>
      </c>
      <c r="H13" s="268" t="str">
        <f>IF(BL_instruction!$D$48=0,"",BL_instruction!$D$48)</f>
        <v/>
      </c>
      <c r="I13" s="266"/>
      <c r="J13" s="266"/>
      <c r="K13" s="266"/>
      <c r="L13" s="266"/>
      <c r="M13" s="266"/>
      <c r="N13" s="266"/>
      <c r="O13" s="267"/>
      <c r="P13" t="str">
        <f>IF(BL_instruction!P13=0,"",BL_instruction!P13)</f>
        <v/>
      </c>
      <c r="Q13" s="73"/>
      <c r="R13" s="74"/>
      <c r="S13" s="74"/>
      <c r="T13" t="str">
        <f>IF(BL_instruction!T13=0,"",BL_instruction!T13)</f>
        <v/>
      </c>
    </row>
    <row r="14" spans="1:20" ht="21.95" customHeight="1">
      <c r="A14" s="57"/>
      <c r="B14" s="269" t="s">
        <v>413</v>
      </c>
      <c r="C14" s="257"/>
      <c r="D14" s="234"/>
      <c r="E14" s="252"/>
      <c r="F14" s="252"/>
      <c r="G14" s="253"/>
      <c r="H14" s="268" t="str">
        <f>IF(BL_instruction!$D$49=0,"",BL_instruction!$D$49)</f>
        <v/>
      </c>
      <c r="I14" s="266"/>
      <c r="J14" s="266"/>
      <c r="K14" s="266"/>
      <c r="L14" s="266"/>
      <c r="M14" s="266"/>
      <c r="N14" s="266"/>
      <c r="O14" s="267"/>
      <c r="P14" s="90" t="str">
        <f>IF(BL_instruction!P14=0,"",BL_instruction!P14)</f>
        <v/>
      </c>
      <c r="Q14" s="254"/>
      <c r="R14" s="74"/>
      <c r="S14" s="74"/>
      <c r="T14" t="e">
        <f>IF(BL_instruction!#REF!=0,"",BL_instruction!#REF!)</f>
        <v>#REF!</v>
      </c>
    </row>
    <row r="15" spans="1:20" ht="21.95" customHeight="1">
      <c r="A15" s="255"/>
      <c r="B15" s="626" t="str">
        <f>IF(BL_instruction!B15=0,"",BL_instruction!B15)</f>
        <v/>
      </c>
      <c r="C15" s="626" t="str">
        <f>IF(BL_instruction!C15=0,"",BL_instruction!C15)</f>
        <v/>
      </c>
      <c r="D15" s="626" t="str">
        <f>IF(BL_instruction!D15=0,"",BL_instruction!D15)</f>
        <v/>
      </c>
      <c r="E15" s="626" t="str">
        <f>IF(BL_instruction!E15=0,"",BL_instruction!E15)</f>
        <v/>
      </c>
      <c r="F15" s="626" t="str">
        <f>IF(BL_instruction!F15=0,"",BL_instruction!F15)</f>
        <v/>
      </c>
      <c r="G15" s="627" t="str">
        <f>IF(BL_instruction!G15=0,"",BL_instruction!G15)</f>
        <v/>
      </c>
      <c r="H15" s="268" t="str">
        <f>IF(BL_instruction!$G$48=0,"",BL_instruction!$G$48)</f>
        <v/>
      </c>
      <c r="I15" s="270"/>
      <c r="J15" s="270"/>
      <c r="K15" s="270"/>
      <c r="L15" s="270"/>
      <c r="M15" s="270"/>
      <c r="N15" s="270"/>
      <c r="O15" s="271"/>
      <c r="P15" t="str">
        <f>IF(BL_instruction!P15=0,"",BL_instruction!P15)</f>
        <v/>
      </c>
      <c r="Q15" s="73"/>
      <c r="R15" s="74"/>
      <c r="S15" s="74"/>
      <c r="T15" t="str">
        <f>IF(BL_instruction!T15=0,"",BL_instruction!T15)</f>
        <v/>
      </c>
    </row>
    <row r="16" spans="1:20" ht="21.95" customHeight="1">
      <c r="A16" s="255"/>
      <c r="B16" s="626" t="str">
        <f>IF(BL_instruction!B16=0,"",BL_instruction!B16)</f>
        <v/>
      </c>
      <c r="C16" s="626" t="str">
        <f>IF(BL_instruction!C16=0,"",BL_instruction!C16)</f>
        <v/>
      </c>
      <c r="D16" s="626" t="str">
        <f>IF(BL_instruction!D16=0,"",BL_instruction!D16)</f>
        <v/>
      </c>
      <c r="E16" s="626" t="str">
        <f>IF(BL_instruction!E16=0,"",BL_instruction!E16)</f>
        <v/>
      </c>
      <c r="F16" s="626" t="str">
        <f>IF(BL_instruction!F16=0,"",BL_instruction!F16)</f>
        <v/>
      </c>
      <c r="G16" s="627" t="str">
        <f>IF(BL_instruction!G16=0,"",BL_instruction!G16)</f>
        <v/>
      </c>
      <c r="H16" s="268" t="str">
        <f>IF(BL_instruction!$G$49=0,"",BL_instruction!$G$49)</f>
        <v/>
      </c>
      <c r="I16" s="270"/>
      <c r="J16" s="270"/>
      <c r="K16" s="270"/>
      <c r="L16" s="270"/>
      <c r="M16" s="270"/>
      <c r="N16" s="270"/>
      <c r="O16" s="271"/>
      <c r="P16" t="str">
        <f>IF(BL_instruction!P16=0,"",BL_instruction!P16)</f>
        <v/>
      </c>
      <c r="Q16" s="254"/>
      <c r="R16" s="74"/>
      <c r="S16" s="74"/>
      <c r="T16" t="e">
        <f>IF(BL_instruction!#REF!=0,"",BL_instruction!#REF!)</f>
        <v>#REF!</v>
      </c>
    </row>
    <row r="17" spans="1:20" ht="21.95" customHeight="1">
      <c r="A17" s="255"/>
      <c r="B17" s="626" t="str">
        <f>IF(BL_instruction!B17=0,"",BL_instruction!B17)</f>
        <v/>
      </c>
      <c r="C17" s="626" t="str">
        <f>IF(BL_instruction!C17=0,"",BL_instruction!C17)</f>
        <v/>
      </c>
      <c r="D17" s="626" t="str">
        <f>IF(BL_instruction!D17=0,"",BL_instruction!D17)</f>
        <v/>
      </c>
      <c r="E17" s="626" t="str">
        <f>IF(BL_instruction!E17=0,"",BL_instruction!E17)</f>
        <v/>
      </c>
      <c r="F17" s="626" t="str">
        <f>IF(BL_instruction!F17=0,"",BL_instruction!F17)</f>
        <v/>
      </c>
      <c r="G17" s="627" t="str">
        <f>IF(BL_instruction!G17=0,"",BL_instruction!G17)</f>
        <v/>
      </c>
      <c r="H17" s="268" t="e">
        <f>IF(BL_instruction!#REF!=0,"",BL_instruction!#REF!)</f>
        <v>#REF!</v>
      </c>
      <c r="I17" s="270"/>
      <c r="J17" s="270"/>
      <c r="K17" s="270"/>
      <c r="L17" s="266"/>
      <c r="M17" s="266"/>
      <c r="N17" s="266"/>
      <c r="O17" s="267"/>
      <c r="P17" t="str">
        <f>IF(BL_instruction!P17=0,"",BL_instruction!P17)</f>
        <v/>
      </c>
      <c r="Q17" s="73"/>
      <c r="R17" s="74"/>
      <c r="S17" s="74"/>
      <c r="T17" t="str">
        <f>IF(BL_instruction!T17=0,"",BL_instruction!T17)</f>
        <v/>
      </c>
    </row>
    <row r="18" spans="1:20" ht="21.95" customHeight="1">
      <c r="A18" s="256"/>
      <c r="B18" s="628" t="str">
        <f>IF(BL_instruction!B18=0,"",BL_instruction!B18)</f>
        <v/>
      </c>
      <c r="C18" s="628" t="str">
        <f>IF(BL_instruction!C18=0,"",BL_instruction!C18)</f>
        <v/>
      </c>
      <c r="D18" s="628" t="str">
        <f>IF(BL_instruction!D18=0,"",BL_instruction!D18)</f>
        <v/>
      </c>
      <c r="E18" s="628" t="str">
        <f>IF(BL_instruction!E18=0,"",BL_instruction!E18)</f>
        <v/>
      </c>
      <c r="F18" s="628" t="str">
        <f>IF(BL_instruction!F18=0,"",BL_instruction!F18)</f>
        <v/>
      </c>
      <c r="G18" s="629" t="str">
        <f>IF(BL_instruction!G18=0,"",BL_instruction!G18)</f>
        <v/>
      </c>
      <c r="H18" s="272" t="str">
        <f>IF(BL_instruction!$I$49=0,"",BL_instruction!$I$49)</f>
        <v/>
      </c>
      <c r="I18" s="273"/>
      <c r="J18" s="273"/>
      <c r="K18" s="273"/>
      <c r="L18" s="274"/>
      <c r="M18" s="274"/>
      <c r="N18" s="274"/>
      <c r="O18" s="275"/>
      <c r="P18" t="str">
        <f>IF(BL_instruction!P18=0,"",BL_instruction!P18)</f>
        <v/>
      </c>
      <c r="Q18" s="254"/>
      <c r="R18" s="74"/>
      <c r="S18" s="74"/>
      <c r="T18" t="e">
        <f>IF(BL_instruction!#REF!=0,"",BL_instruction!#REF!)</f>
        <v>#REF!</v>
      </c>
    </row>
    <row r="19" spans="1:20" ht="21.95" customHeight="1">
      <c r="A19" s="276"/>
      <c r="B19" s="92" t="s">
        <v>410</v>
      </c>
      <c r="C19" s="92"/>
      <c r="D19" s="92" t="str">
        <f>IF(BL_instruction!D19=0,"",BL_instruction!D19)</f>
        <v>VOY. No.</v>
      </c>
      <c r="E19" s="79"/>
      <c r="F19" s="277" t="str">
        <f>IF(BL_instruction!F19=0,"",BL_instruction!F19)</f>
        <v/>
      </c>
      <c r="G19" s="93" t="s">
        <v>408</v>
      </c>
      <c r="H19" s="94"/>
      <c r="I19" s="95"/>
      <c r="J19" s="278"/>
      <c r="K19" s="96" t="s">
        <v>409</v>
      </c>
      <c r="L19" s="96"/>
      <c r="M19" s="96"/>
      <c r="N19" s="97"/>
      <c r="O19" s="98"/>
      <c r="P19" t="str">
        <f>IF(BL_instruction!P19=0,"",BL_instruction!P19)</f>
        <v/>
      </c>
      <c r="T19" t="str">
        <f>IF(BL_instruction!T19=0,"",BL_instruction!T19)</f>
        <v/>
      </c>
    </row>
    <row r="20" spans="1:20" ht="24" customHeight="1">
      <c r="A20" s="279"/>
      <c r="B20" s="630" t="str">
        <f>IF(BL_instruction!B20=0,"",BL_instruction!B20)</f>
        <v/>
      </c>
      <c r="C20" s="630" t="str">
        <f>IF(BL_instruction!C20=0,"",BL_instruction!C20)</f>
        <v/>
      </c>
      <c r="D20" s="632" t="str">
        <f>IF(BL_instruction!D20=0,"",BL_instruction!D20)</f>
        <v/>
      </c>
      <c r="E20" s="633" t="str">
        <f>IF(BL_instruction!E20=0,"",BL_instruction!E20)</f>
        <v/>
      </c>
      <c r="F20" s="280"/>
      <c r="G20" s="607" t="str">
        <f>IF(BL_instruction!G20=0,"",BL_instruction!G20)</f>
        <v/>
      </c>
      <c r="H20" s="607" t="str">
        <f>IF(BL_instruction!H20=0,"",BL_instruction!H20)</f>
        <v/>
      </c>
      <c r="I20" s="607" t="str">
        <f>IF(BL_instruction!I20=0,"",BL_instruction!I20)</f>
        <v/>
      </c>
      <c r="J20" s="281"/>
      <c r="K20" s="607" t="str">
        <f>IF(BL_instruction!K20=0,"",BL_instruction!K20)</f>
        <v/>
      </c>
      <c r="L20" s="607" t="str">
        <f>IF(BL_instruction!L20=0,"",BL_instruction!L20)</f>
        <v/>
      </c>
      <c r="M20" s="607" t="str">
        <f>IF(BL_instruction!M20=0,"",BL_instruction!M20)</f>
        <v/>
      </c>
      <c r="N20" s="607" t="str">
        <f>IF(BL_instruction!N20=0,"",BL_instruction!N20)</f>
        <v/>
      </c>
      <c r="O20" s="608" t="str">
        <f>IF(BL_instruction!O20=0,"",BL_instruction!O20)</f>
        <v/>
      </c>
      <c r="P20" t="str">
        <f>IF(BL_instruction!P20=0,"",BL_instruction!P20)</f>
        <v/>
      </c>
      <c r="T20" t="str">
        <f>IF(BL_instruction!T20=0,"",BL_instruction!T20)</f>
        <v/>
      </c>
    </row>
    <row r="21" spans="1:20" ht="21.95" customHeight="1">
      <c r="A21" s="282"/>
      <c r="C21" s="99"/>
      <c r="D21" s="99"/>
      <c r="E21" s="100"/>
      <c r="F21" s="283"/>
      <c r="G21" s="93" t="s">
        <v>407</v>
      </c>
      <c r="H21" s="101"/>
      <c r="I21" s="93"/>
      <c r="J21" s="284"/>
      <c r="K21" s="93" t="s">
        <v>406</v>
      </c>
      <c r="L21" s="93"/>
      <c r="M21" s="93"/>
      <c r="N21" s="93"/>
      <c r="O21" s="102"/>
      <c r="P21" t="str">
        <f>IF(BL_instruction!P21=0,"",BL_instruction!P21)</f>
        <v/>
      </c>
      <c r="T21" t="str">
        <f>IF(BL_instruction!T21=0,"",BL_instruction!T21)</f>
        <v/>
      </c>
    </row>
    <row r="22" spans="1:20" ht="24" customHeight="1">
      <c r="A22" s="285"/>
      <c r="C22" s="99"/>
      <c r="D22" s="99"/>
      <c r="E22" s="100"/>
      <c r="F22" s="280"/>
      <c r="G22" s="607" t="str">
        <f>IF(BL_instruction!G22=0,"",BL_instruction!G22)</f>
        <v/>
      </c>
      <c r="H22" s="607" t="str">
        <f>IF(BL_instruction!H22=0,"",BL_instruction!H22)</f>
        <v/>
      </c>
      <c r="I22" s="607" t="str">
        <f>IF(BL_instruction!I22=0,"",BL_instruction!I22)</f>
        <v/>
      </c>
      <c r="J22" s="281"/>
      <c r="K22" s="607" t="str">
        <f>IF(BL_instruction!K22=0,"",BL_instruction!K22)</f>
        <v/>
      </c>
      <c r="L22" s="607" t="str">
        <f>IF(BL_instruction!L22=0,"",BL_instruction!L22)</f>
        <v/>
      </c>
      <c r="M22" s="607" t="str">
        <f>IF(BL_instruction!M22=0,"",BL_instruction!M22)</f>
        <v/>
      </c>
      <c r="N22" s="607" t="str">
        <f>IF(BL_instruction!N22=0,"",BL_instruction!N22)</f>
        <v/>
      </c>
      <c r="O22" s="608" t="str">
        <f>IF(BL_instruction!O22=0,"",BL_instruction!O22)</f>
        <v/>
      </c>
      <c r="P22" t="str">
        <f>IF(BL_instruction!P22=0,"",BL_instruction!P22)</f>
        <v/>
      </c>
      <c r="T22" t="str">
        <f>IF(BL_instruction!T22=0,"",BL_instruction!T22)</f>
        <v/>
      </c>
    </row>
    <row r="23" spans="1:20" ht="21.95" customHeight="1">
      <c r="A23" s="286"/>
      <c r="B23" s="370"/>
      <c r="C23" s="103"/>
      <c r="D23" s="103"/>
      <c r="E23" s="104"/>
      <c r="F23" s="287"/>
      <c r="G23" s="105" t="str">
        <f>IF(BL_instruction!G23=0,"",BL_instruction!G23)</f>
        <v>FINAL DESTINATION (FOR THE MERCHANT'S REFERENCE ONLY)</v>
      </c>
      <c r="H23" s="105"/>
      <c r="I23" s="105"/>
      <c r="J23" s="105"/>
      <c r="K23" s="105"/>
      <c r="L23" s="105"/>
      <c r="M23" s="105"/>
      <c r="N23" s="105"/>
      <c r="O23" s="106"/>
      <c r="P23" t="str">
        <f>IF(BL_instruction!P23=0,"",BL_instruction!P23)</f>
        <v/>
      </c>
      <c r="T23" t="str">
        <f>IF(BL_instruction!T23=0,"",BL_instruction!T23)</f>
        <v/>
      </c>
    </row>
    <row r="24" spans="1:20" ht="24" customHeight="1">
      <c r="A24" s="288"/>
      <c r="B24" s="107"/>
      <c r="C24" s="107"/>
      <c r="D24" s="107"/>
      <c r="E24" s="108"/>
      <c r="F24" s="289"/>
      <c r="G24" s="610" t="str">
        <f>IF(BL_instruction!G24=0,"",BL_instruction!G24)</f>
        <v/>
      </c>
      <c r="H24" s="610" t="str">
        <f>IF(BL_instruction!H24=0,"",BL_instruction!H24)</f>
        <v/>
      </c>
      <c r="I24" s="610" t="str">
        <f>IF(BL_instruction!I24=0,"",BL_instruction!I24)</f>
        <v/>
      </c>
      <c r="J24" s="610" t="str">
        <f>IF(BL_instruction!J24=0,"",BL_instruction!J24)</f>
        <v/>
      </c>
      <c r="K24" s="610" t="str">
        <f>IF(BL_instruction!K24=0,"",BL_instruction!K24)</f>
        <v/>
      </c>
      <c r="L24" s="610" t="str">
        <f>IF(BL_instruction!L24=0,"",BL_instruction!L24)</f>
        <v/>
      </c>
      <c r="M24" s="610" t="str">
        <f>IF(BL_instruction!M24=0,"",BL_instruction!M24)</f>
        <v/>
      </c>
      <c r="N24" s="610" t="str">
        <f>IF(BL_instruction!N24=0,"",BL_instruction!N24)</f>
        <v/>
      </c>
      <c r="O24" s="611" t="str">
        <f>IF(BL_instruction!O24=0,"",BL_instruction!O24)</f>
        <v/>
      </c>
      <c r="P24" t="str">
        <f>IF(BL_instruction!P24=0,"",BL_instruction!P24)</f>
        <v/>
      </c>
      <c r="T24" t="str">
        <f>IF(BL_instruction!T24=0,"",BL_instruction!T24)</f>
        <v/>
      </c>
    </row>
    <row r="25" spans="1:20" ht="21.95" customHeight="1">
      <c r="A25" s="85"/>
      <c r="B25" s="109" t="str">
        <f>IF(BL_instruction!B25=0,"",BL_instruction!B25)</f>
        <v>PARTICULARS FURNISHED BY SHIPPER</v>
      </c>
      <c r="C25" s="109"/>
      <c r="D25" s="109"/>
      <c r="E25" s="109"/>
      <c r="F25" s="109"/>
      <c r="G25" s="110"/>
      <c r="H25" s="110"/>
      <c r="I25" s="111"/>
      <c r="J25" s="111"/>
      <c r="K25" s="111"/>
      <c r="L25" s="111"/>
      <c r="M25" s="111"/>
      <c r="N25" s="111"/>
      <c r="O25" s="290"/>
      <c r="P25" s="90" t="str">
        <f>IF(BL_instruction!P25=0,"",BL_instruction!P25)</f>
        <v/>
      </c>
      <c r="T25" t="str">
        <f>IF(BL_instruction!T25=0,"",BL_instruction!T25)</f>
        <v/>
      </c>
    </row>
    <row r="26" spans="1:20" ht="21.95" customHeight="1">
      <c r="A26" s="112"/>
      <c r="B26" s="113" t="s">
        <v>403</v>
      </c>
      <c r="C26" s="114"/>
      <c r="D26" s="115"/>
      <c r="E26" s="115"/>
      <c r="F26" s="116" t="s">
        <v>404</v>
      </c>
      <c r="G26" s="115" t="s">
        <v>405</v>
      </c>
      <c r="H26" s="115"/>
      <c r="I26" s="115"/>
      <c r="J26" s="115"/>
      <c r="K26" s="117" t="s">
        <v>326</v>
      </c>
      <c r="L26" s="117"/>
      <c r="M26" s="117"/>
      <c r="N26" s="117"/>
      <c r="O26" s="118" t="s">
        <v>325</v>
      </c>
      <c r="P26" s="90" t="str">
        <f>IF(BL_instruction!P26=0,"",BL_instruction!P26)</f>
        <v/>
      </c>
      <c r="T26" t="str">
        <f>IF(BL_instruction!T26=0,"",BL_instruction!T26)</f>
        <v/>
      </c>
    </row>
    <row r="27" spans="1:20" ht="21.75" customHeight="1">
      <c r="A27" s="119"/>
      <c r="B27" s="120"/>
      <c r="C27" s="121"/>
      <c r="D27" s="612" t="str">
        <f>IF(BL_instruction!D27=0,"",BL_instruction!D27)</f>
        <v/>
      </c>
      <c r="E27" s="614" t="str">
        <f>IF(BL_instruction!E27=0,"",BL_instruction!E27)</f>
        <v/>
      </c>
      <c r="F27" s="615" t="str">
        <f>IF(BL_instruction!F27=0,"",BL_instruction!F27)</f>
        <v/>
      </c>
      <c r="G27" s="570" t="str">
        <f>IF(BL_instruction!G27=0,"",BL_instruction!G27)</f>
        <v>Shipper's load and count… etc
下の SERVICE TERM を選択して下さい</v>
      </c>
      <c r="H27" s="571" t="str">
        <f>IF(BL_instruction!H27=0,"",BL_instruction!H27)</f>
        <v/>
      </c>
      <c r="I27" s="571" t="str">
        <f>IF(BL_instruction!I27=0,"",BL_instruction!I27)</f>
        <v/>
      </c>
      <c r="J27" s="572" t="str">
        <f>IF(BL_instruction!J27=0,"",BL_instruction!J27)</f>
        <v/>
      </c>
      <c r="K27" s="618" t="str">
        <f>IF(BL_instruction!K27=0,"",BL_instruction!K27)</f>
        <v>CARGO DETAILSへ入力</v>
      </c>
      <c r="L27" s="619" t="str">
        <f>IF(BL_instruction!L27=0,"",BL_instruction!L27)</f>
        <v/>
      </c>
      <c r="M27" s="619" t="str">
        <f>IF(BL_instruction!M27=0,"",BL_instruction!M27)</f>
        <v/>
      </c>
      <c r="N27" s="619" t="str">
        <f>IF(BL_instruction!N27=0,"",BL_instruction!N27)</f>
        <v/>
      </c>
      <c r="O27" s="624" t="str">
        <f>IF(BL_instruction!O27=0,"",BL_instruction!O27)</f>
        <v/>
      </c>
      <c r="P27" t="str">
        <f>IF(BL_instruction!P27=0,"",BL_instruction!P27)</f>
        <v/>
      </c>
      <c r="Q27" s="292"/>
      <c r="R27" s="293"/>
      <c r="S27" s="293"/>
      <c r="T27" t="str">
        <f>IF(BL_instruction!T27=0,"",BL_instruction!T27)</f>
        <v/>
      </c>
    </row>
    <row r="28" spans="1:20" ht="21.75" customHeight="1">
      <c r="A28" s="122"/>
      <c r="B28" s="71"/>
      <c r="C28" s="123"/>
      <c r="D28" s="613" t="str">
        <f>IF(BL_instruction!D28=0,"",BL_instruction!D28)</f>
        <v/>
      </c>
      <c r="E28" s="616" t="str">
        <f>IF(BL_instruction!E28=0,"",BL_instruction!E28)</f>
        <v/>
      </c>
      <c r="F28" s="617" t="str">
        <f>IF(BL_instruction!F28=0,"",BL_instruction!F28)</f>
        <v/>
      </c>
      <c r="G28" s="573" t="str">
        <f>IF(BL_instruction!G28=0,"",BL_instruction!G28)</f>
        <v/>
      </c>
      <c r="H28" s="574" t="str">
        <f>IF(BL_instruction!H28=0,"",BL_instruction!H28)</f>
        <v/>
      </c>
      <c r="I28" s="574" t="str">
        <f>IF(BL_instruction!I28=0,"",BL_instruction!I28)</f>
        <v/>
      </c>
      <c r="J28" s="575" t="str">
        <f>IF(BL_instruction!J28=0,"",BL_instruction!J28)</f>
        <v/>
      </c>
      <c r="K28" s="621" t="str">
        <f>IF(BL_instruction!K28=0,"",BL_instruction!K28)</f>
        <v/>
      </c>
      <c r="L28" s="622" t="str">
        <f>IF(BL_instruction!L28=0,"",BL_instruction!L28)</f>
        <v/>
      </c>
      <c r="M28" s="622" t="str">
        <f>IF(BL_instruction!M28=0,"",BL_instruction!M28)</f>
        <v/>
      </c>
      <c r="N28" s="622" t="str">
        <f>IF(BL_instruction!N28=0,"",BL_instruction!N28)</f>
        <v/>
      </c>
      <c r="O28" s="625" t="str">
        <f>IF(BL_instruction!O28=0,"",BL_instruction!O28)</f>
        <v/>
      </c>
      <c r="P28" t="str">
        <f>IF(BL_instruction!P28=0,"",BL_instruction!P28)</f>
        <v/>
      </c>
      <c r="Q28" s="292"/>
      <c r="T28" t="str">
        <f>IF(BL_instruction!T28=0,"",BL_instruction!T28)</f>
        <v/>
      </c>
    </row>
    <row r="29" spans="1:20" ht="21.95" customHeight="1">
      <c r="A29" s="294"/>
      <c r="B29" s="603" t="str">
        <f>IF(BL_instruction!B29=0,"",BL_instruction!B29)</f>
        <v/>
      </c>
      <c r="C29" s="603" t="str">
        <f>IF(BL_instruction!C29=0,"",BL_instruction!C29)</f>
        <v/>
      </c>
      <c r="D29" s="603" t="str">
        <f>IF(BL_instruction!D29=0,"",BL_instruction!D29)</f>
        <v/>
      </c>
      <c r="E29" s="604" t="str">
        <f>IF(BL_instruction!E29=0,"",BL_instruction!E29)</f>
        <v/>
      </c>
      <c r="F29" s="280"/>
      <c r="G29" s="605" t="str">
        <f>IF(BL_instruction!G29=0,"",BL_instruction!G29)</f>
        <v/>
      </c>
      <c r="H29" s="605" t="str">
        <f>IF(BL_instruction!H29=0,"",BL_instruction!H29)</f>
        <v/>
      </c>
      <c r="I29" s="605" t="str">
        <f>IF(BL_instruction!I29=0,"",BL_instruction!I29)</f>
        <v/>
      </c>
      <c r="J29" s="605" t="str">
        <f>IF(BL_instruction!J29=0,"",BL_instruction!J29)</f>
        <v/>
      </c>
      <c r="K29" s="605" t="str">
        <f>IF(BL_instruction!K29=0,"",BL_instruction!K29)</f>
        <v/>
      </c>
      <c r="L29" s="605" t="str">
        <f>IF(BL_instruction!L29=0,"",BL_instruction!L29)</f>
        <v/>
      </c>
      <c r="M29" s="605" t="str">
        <f>IF(BL_instruction!M29=0,"",BL_instruction!M29)</f>
        <v/>
      </c>
      <c r="N29" s="605" t="str">
        <f>IF(BL_instruction!N29=0,"",BL_instruction!N29)</f>
        <v/>
      </c>
      <c r="O29" s="606" t="str">
        <f>IF(BL_instruction!O29=0,"",BL_instruction!O29)</f>
        <v/>
      </c>
      <c r="P29" t="str">
        <f>IF(BL_instruction!P29=0,"",BL_instruction!P29)</f>
        <v/>
      </c>
      <c r="Q29" s="199"/>
      <c r="T29" t="str">
        <f>IF(BL_instruction!T29=0,"",BL_instruction!T29)</f>
        <v/>
      </c>
    </row>
    <row r="30" spans="1:20" ht="21.95" customHeight="1">
      <c r="A30" s="280"/>
      <c r="B30" s="599" t="str">
        <f>IF(BL_instruction!B30=0,"",BL_instruction!B30)</f>
        <v/>
      </c>
      <c r="C30" s="599" t="str">
        <f>IF(BL_instruction!C30=0,"",BL_instruction!C30)</f>
        <v/>
      </c>
      <c r="D30" s="599" t="str">
        <f>IF(BL_instruction!D30=0,"",BL_instruction!D30)</f>
        <v/>
      </c>
      <c r="E30" s="600" t="str">
        <f>IF(BL_instruction!E30=0,"",BL_instruction!E30)</f>
        <v/>
      </c>
      <c r="F30" s="280"/>
      <c r="G30" s="601" t="str">
        <f>IF(BL_instruction!G30=0,"",BL_instruction!G30)</f>
        <v/>
      </c>
      <c r="H30" s="601" t="str">
        <f>IF(BL_instruction!H30=0,"",BL_instruction!H30)</f>
        <v/>
      </c>
      <c r="I30" s="601" t="str">
        <f>IF(BL_instruction!I30=0,"",BL_instruction!I30)</f>
        <v/>
      </c>
      <c r="J30" s="601" t="str">
        <f>IF(BL_instruction!J30=0,"",BL_instruction!J30)</f>
        <v/>
      </c>
      <c r="K30" s="601" t="str">
        <f>IF(BL_instruction!K30=0,"",BL_instruction!K30)</f>
        <v/>
      </c>
      <c r="L30" s="601" t="str">
        <f>IF(BL_instruction!L30=0,"",BL_instruction!L30)</f>
        <v/>
      </c>
      <c r="M30" s="601" t="str">
        <f>IF(BL_instruction!M30=0,"",BL_instruction!M30)</f>
        <v/>
      </c>
      <c r="N30" s="601" t="str">
        <f>IF(BL_instruction!N30=0,"",BL_instruction!N30)</f>
        <v/>
      </c>
      <c r="O30" s="602" t="str">
        <f>IF(BL_instruction!O30=0,"",BL_instruction!O30)</f>
        <v/>
      </c>
      <c r="P30" t="str">
        <f>IF(BL_instruction!P30=0,"",BL_instruction!P30)</f>
        <v/>
      </c>
      <c r="Q30" s="62" t="str">
        <f>IF(BL_instruction!Q30=0,"",BL_instruction!Q30)</f>
        <v/>
      </c>
      <c r="R30" t="str">
        <f>IF(BL_instruction!R30=0,"",BL_instruction!R30)</f>
        <v/>
      </c>
      <c r="S30" t="str">
        <f>IF(BL_instruction!S30=0,"",BL_instruction!S30)</f>
        <v/>
      </c>
      <c r="T30" t="str">
        <f>IF(BL_instruction!T30=0,"",BL_instruction!T30)</f>
        <v/>
      </c>
    </row>
    <row r="31" spans="1:20" ht="21.95" customHeight="1">
      <c r="A31" s="280"/>
      <c r="B31" s="599" t="str">
        <f>IF(BL_instruction!B31=0,"",BL_instruction!B31)</f>
        <v/>
      </c>
      <c r="C31" s="599" t="str">
        <f>IF(BL_instruction!C31=0,"",BL_instruction!C31)</f>
        <v/>
      </c>
      <c r="D31" s="599" t="str">
        <f>IF(BL_instruction!D31=0,"",BL_instruction!D31)</f>
        <v/>
      </c>
      <c r="E31" s="600" t="str">
        <f>IF(BL_instruction!E31=0,"",BL_instruction!E31)</f>
        <v/>
      </c>
      <c r="F31" s="280"/>
      <c r="G31" s="601" t="str">
        <f>IF(BL_instruction!G31=0,"",BL_instruction!G31)</f>
        <v/>
      </c>
      <c r="H31" s="601" t="str">
        <f>IF(BL_instruction!H31=0,"",BL_instruction!H31)</f>
        <v/>
      </c>
      <c r="I31" s="601" t="str">
        <f>IF(BL_instruction!I31=0,"",BL_instruction!I31)</f>
        <v/>
      </c>
      <c r="J31" s="601" t="str">
        <f>IF(BL_instruction!J31=0,"",BL_instruction!J31)</f>
        <v/>
      </c>
      <c r="K31" s="601" t="str">
        <f>IF(BL_instruction!K31=0,"",BL_instruction!K31)</f>
        <v/>
      </c>
      <c r="L31" s="601" t="str">
        <f>IF(BL_instruction!L31=0,"",BL_instruction!L31)</f>
        <v/>
      </c>
      <c r="M31" s="601" t="str">
        <f>IF(BL_instruction!M31=0,"",BL_instruction!M31)</f>
        <v/>
      </c>
      <c r="N31" s="601" t="str">
        <f>IF(BL_instruction!N31=0,"",BL_instruction!N31)</f>
        <v/>
      </c>
      <c r="O31" s="602" t="str">
        <f>IF(BL_instruction!O31=0,"",BL_instruction!O31)</f>
        <v/>
      </c>
      <c r="P31" t="str">
        <f>IF(BL_instruction!P31=0,"",BL_instruction!P31)</f>
        <v/>
      </c>
      <c r="Q31" s="62" t="str">
        <f>IF(BL_instruction!Q31=0,"",BL_instruction!Q31)</f>
        <v/>
      </c>
      <c r="R31" t="str">
        <f>IF(BL_instruction!R31=0,"",BL_instruction!R31)</f>
        <v/>
      </c>
      <c r="S31" t="str">
        <f>IF(BL_instruction!S31=0,"",BL_instruction!S31)</f>
        <v/>
      </c>
      <c r="T31" t="str">
        <f>IF(BL_instruction!T31=0,"",BL_instruction!T31)</f>
        <v/>
      </c>
    </row>
    <row r="32" spans="1:20" ht="21.95" customHeight="1">
      <c r="A32" s="280"/>
      <c r="B32" s="599" t="str">
        <f>IF(BL_instruction!B32=0,"",BL_instruction!B32)</f>
        <v/>
      </c>
      <c r="C32" s="599" t="str">
        <f>IF(BL_instruction!C32=0,"",BL_instruction!C32)</f>
        <v/>
      </c>
      <c r="D32" s="599" t="str">
        <f>IF(BL_instruction!D32=0,"",BL_instruction!D32)</f>
        <v/>
      </c>
      <c r="E32" s="600" t="str">
        <f>IF(BL_instruction!E32=0,"",BL_instruction!E32)</f>
        <v/>
      </c>
      <c r="F32" s="280"/>
      <c r="G32" s="601" t="str">
        <f>IF(BL_instruction!G32=0,"",BL_instruction!G32)</f>
        <v/>
      </c>
      <c r="H32" s="601" t="str">
        <f>IF(BL_instruction!H32=0,"",BL_instruction!H32)</f>
        <v/>
      </c>
      <c r="I32" s="601" t="str">
        <f>IF(BL_instruction!I32=0,"",BL_instruction!I32)</f>
        <v/>
      </c>
      <c r="J32" s="601" t="str">
        <f>IF(BL_instruction!J32=0,"",BL_instruction!J32)</f>
        <v/>
      </c>
      <c r="K32" s="601" t="str">
        <f>IF(BL_instruction!K32=0,"",BL_instruction!K32)</f>
        <v/>
      </c>
      <c r="L32" s="601" t="str">
        <f>IF(BL_instruction!L32=0,"",BL_instruction!L32)</f>
        <v/>
      </c>
      <c r="M32" s="601" t="str">
        <f>IF(BL_instruction!M32=0,"",BL_instruction!M32)</f>
        <v/>
      </c>
      <c r="N32" s="601" t="str">
        <f>IF(BL_instruction!N32=0,"",BL_instruction!N32)</f>
        <v/>
      </c>
      <c r="O32" s="602" t="str">
        <f>IF(BL_instruction!O32=0,"",BL_instruction!O32)</f>
        <v/>
      </c>
      <c r="P32" t="str">
        <f>IF(BL_instruction!P32=0,"",BL_instruction!P32)</f>
        <v/>
      </c>
      <c r="Q32" s="62" t="str">
        <f>IF(BL_instruction!Q32=0,"",BL_instruction!Q32)</f>
        <v/>
      </c>
      <c r="R32" t="str">
        <f>IF(BL_instruction!R32=0,"",BL_instruction!R32)</f>
        <v/>
      </c>
      <c r="S32" t="str">
        <f>IF(BL_instruction!S32=0,"",BL_instruction!S32)</f>
        <v/>
      </c>
      <c r="T32" t="str">
        <f>IF(BL_instruction!T32=0,"",BL_instruction!T32)</f>
        <v/>
      </c>
    </row>
    <row r="33" spans="1:24" ht="21.95" customHeight="1">
      <c r="A33" s="280"/>
      <c r="B33" s="599" t="str">
        <f>IF(BL_instruction!B33=0,"",BL_instruction!B33)</f>
        <v/>
      </c>
      <c r="C33" s="599" t="str">
        <f>IF(BL_instruction!C33=0,"",BL_instruction!C33)</f>
        <v/>
      </c>
      <c r="D33" s="599" t="str">
        <f>IF(BL_instruction!D33=0,"",BL_instruction!D33)</f>
        <v/>
      </c>
      <c r="E33" s="600" t="str">
        <f>IF(BL_instruction!E33=0,"",BL_instruction!E33)</f>
        <v/>
      </c>
      <c r="F33" s="280"/>
      <c r="G33" s="601" t="str">
        <f>IF(BL_instruction!G33=0,"",BL_instruction!G33)</f>
        <v/>
      </c>
      <c r="H33" s="601" t="str">
        <f>IF(BL_instruction!H33=0,"",BL_instruction!H33)</f>
        <v/>
      </c>
      <c r="I33" s="601" t="str">
        <f>IF(BL_instruction!I33=0,"",BL_instruction!I33)</f>
        <v/>
      </c>
      <c r="J33" s="601" t="str">
        <f>IF(BL_instruction!J33=0,"",BL_instruction!J33)</f>
        <v/>
      </c>
      <c r="K33" s="601" t="str">
        <f>IF(BL_instruction!K33=0,"",BL_instruction!K33)</f>
        <v/>
      </c>
      <c r="L33" s="601" t="str">
        <f>IF(BL_instruction!L33=0,"",BL_instruction!L33)</f>
        <v/>
      </c>
      <c r="M33" s="601" t="str">
        <f>IF(BL_instruction!M33=0,"",BL_instruction!M33)</f>
        <v/>
      </c>
      <c r="N33" s="601" t="str">
        <f>IF(BL_instruction!N33=0,"",BL_instruction!N33)</f>
        <v/>
      </c>
      <c r="O33" s="602" t="str">
        <f>IF(BL_instruction!O33=0,"",BL_instruction!O33)</f>
        <v/>
      </c>
      <c r="P33" t="str">
        <f>IF(BL_instruction!P33=0,"",BL_instruction!P33)</f>
        <v/>
      </c>
      <c r="Q33" s="62" t="str">
        <f>IF(BL_instruction!Q33=0,"",BL_instruction!Q33)</f>
        <v/>
      </c>
      <c r="R33" t="str">
        <f>IF(BL_instruction!R33=0,"",BL_instruction!R33)</f>
        <v/>
      </c>
      <c r="S33" t="str">
        <f>IF(BL_instruction!S33=0,"",BL_instruction!S33)</f>
        <v/>
      </c>
      <c r="T33" t="str">
        <f>IF(BL_instruction!T33=0,"",BL_instruction!T33)</f>
        <v/>
      </c>
    </row>
    <row r="34" spans="1:24" ht="21.95" customHeight="1">
      <c r="A34" s="280"/>
      <c r="B34" s="599" t="str">
        <f>IF(BL_instruction!B34=0,"",BL_instruction!B34)</f>
        <v/>
      </c>
      <c r="C34" s="599" t="str">
        <f>IF(BL_instruction!C34=0,"",BL_instruction!C34)</f>
        <v/>
      </c>
      <c r="D34" s="599" t="str">
        <f>IF(BL_instruction!D34=0,"",BL_instruction!D34)</f>
        <v/>
      </c>
      <c r="E34" s="600" t="str">
        <f>IF(BL_instruction!E34=0,"",BL_instruction!E34)</f>
        <v/>
      </c>
      <c r="F34" s="280"/>
      <c r="G34" s="601" t="str">
        <f>IF(BL_instruction!G34=0,"",BL_instruction!G34)</f>
        <v/>
      </c>
      <c r="H34" s="601" t="str">
        <f>IF(BL_instruction!H34=0,"",BL_instruction!H34)</f>
        <v/>
      </c>
      <c r="I34" s="601" t="str">
        <f>IF(BL_instruction!I34=0,"",BL_instruction!I34)</f>
        <v/>
      </c>
      <c r="J34" s="601" t="str">
        <f>IF(BL_instruction!J34=0,"",BL_instruction!J34)</f>
        <v/>
      </c>
      <c r="K34" s="601" t="str">
        <f>IF(BL_instruction!K34=0,"",BL_instruction!K34)</f>
        <v/>
      </c>
      <c r="L34" s="601" t="str">
        <f>IF(BL_instruction!L34=0,"",BL_instruction!L34)</f>
        <v/>
      </c>
      <c r="M34" s="601" t="str">
        <f>IF(BL_instruction!M34=0,"",BL_instruction!M34)</f>
        <v/>
      </c>
      <c r="N34" s="601" t="str">
        <f>IF(BL_instruction!N34=0,"",BL_instruction!N34)</f>
        <v/>
      </c>
      <c r="O34" s="602" t="str">
        <f>IF(BL_instruction!O34=0,"",BL_instruction!O34)</f>
        <v/>
      </c>
      <c r="P34" t="str">
        <f>IF(BL_instruction!P34=0,"",BL_instruction!P34)</f>
        <v/>
      </c>
      <c r="Q34" s="62" t="str">
        <f>IF(BL_instruction!Q34=0,"",BL_instruction!Q34)</f>
        <v/>
      </c>
      <c r="R34" t="str">
        <f>IF(BL_instruction!R34=0,"",BL_instruction!R34)</f>
        <v/>
      </c>
      <c r="S34" t="str">
        <f>IF(BL_instruction!S34=0,"",BL_instruction!S34)</f>
        <v/>
      </c>
      <c r="T34" t="str">
        <f>IF(BL_instruction!T34=0,"",BL_instruction!T34)</f>
        <v/>
      </c>
    </row>
    <row r="35" spans="1:24" ht="21.95" customHeight="1">
      <c r="A35" s="280"/>
      <c r="B35" s="599" t="str">
        <f>IF(BL_instruction!B35=0,"",BL_instruction!B35)</f>
        <v/>
      </c>
      <c r="C35" s="599" t="str">
        <f>IF(BL_instruction!C35=0,"",BL_instruction!C35)</f>
        <v/>
      </c>
      <c r="D35" s="599" t="str">
        <f>IF(BL_instruction!D35=0,"",BL_instruction!D35)</f>
        <v/>
      </c>
      <c r="E35" s="600" t="str">
        <f>IF(BL_instruction!E35=0,"",BL_instruction!E35)</f>
        <v/>
      </c>
      <c r="F35" s="280"/>
      <c r="G35" s="601" t="str">
        <f>IF(BL_instruction!G35=0,"",BL_instruction!G35)</f>
        <v/>
      </c>
      <c r="H35" s="601" t="str">
        <f>IF(BL_instruction!H35=0,"",BL_instruction!H35)</f>
        <v/>
      </c>
      <c r="I35" s="601" t="str">
        <f>IF(BL_instruction!I35=0,"",BL_instruction!I35)</f>
        <v/>
      </c>
      <c r="J35" s="601" t="str">
        <f>IF(BL_instruction!J35=0,"",BL_instruction!J35)</f>
        <v/>
      </c>
      <c r="K35" s="601" t="str">
        <f>IF(BL_instruction!K35=0,"",BL_instruction!K35)</f>
        <v/>
      </c>
      <c r="L35" s="601" t="str">
        <f>IF(BL_instruction!L35=0,"",BL_instruction!L35)</f>
        <v/>
      </c>
      <c r="M35" s="601" t="str">
        <f>IF(BL_instruction!M35=0,"",BL_instruction!M35)</f>
        <v/>
      </c>
      <c r="N35" s="601" t="str">
        <f>IF(BL_instruction!N35=0,"",BL_instruction!N35)</f>
        <v/>
      </c>
      <c r="O35" s="602" t="str">
        <f>IF(BL_instruction!O35=0,"",BL_instruction!O35)</f>
        <v/>
      </c>
      <c r="P35" t="str">
        <f>IF(BL_instruction!P35=0,"",BL_instruction!P35)</f>
        <v/>
      </c>
      <c r="Q35" s="62" t="str">
        <f>IF(BL_instruction!Q35=0,"",BL_instruction!Q35)</f>
        <v/>
      </c>
      <c r="R35" t="str">
        <f>IF(BL_instruction!R35=0,"",BL_instruction!R35)</f>
        <v/>
      </c>
      <c r="S35" t="str">
        <f>IF(BL_instruction!S35=0,"",BL_instruction!S35)</f>
        <v/>
      </c>
      <c r="T35" t="str">
        <f>IF(BL_instruction!T35=0,"",BL_instruction!T35)</f>
        <v/>
      </c>
    </row>
    <row r="36" spans="1:24" ht="21.95" customHeight="1">
      <c r="A36" s="280"/>
      <c r="B36" s="599" t="str">
        <f>IF(BL_instruction!B36=0,"",BL_instruction!B36)</f>
        <v/>
      </c>
      <c r="C36" s="599" t="str">
        <f>IF(BL_instruction!C36=0,"",BL_instruction!C36)</f>
        <v/>
      </c>
      <c r="D36" s="599" t="str">
        <f>IF(BL_instruction!D36=0,"",BL_instruction!D36)</f>
        <v/>
      </c>
      <c r="E36" s="600" t="str">
        <f>IF(BL_instruction!E36=0,"",BL_instruction!E36)</f>
        <v/>
      </c>
      <c r="F36" s="280"/>
      <c r="G36" s="601" t="str">
        <f>IF(BL_instruction!G36=0,"",BL_instruction!G36)</f>
        <v/>
      </c>
      <c r="H36" s="601" t="str">
        <f>IF(BL_instruction!H36=0,"",BL_instruction!H36)</f>
        <v/>
      </c>
      <c r="I36" s="601" t="str">
        <f>IF(BL_instruction!I36=0,"",BL_instruction!I36)</f>
        <v/>
      </c>
      <c r="J36" s="601" t="str">
        <f>IF(BL_instruction!J36=0,"",BL_instruction!J36)</f>
        <v/>
      </c>
      <c r="K36" s="601" t="str">
        <f>IF(BL_instruction!K36=0,"",BL_instruction!K36)</f>
        <v/>
      </c>
      <c r="L36" s="601" t="str">
        <f>IF(BL_instruction!L36=0,"",BL_instruction!L36)</f>
        <v/>
      </c>
      <c r="M36" s="601" t="str">
        <f>IF(BL_instruction!M36=0,"",BL_instruction!M36)</f>
        <v/>
      </c>
      <c r="N36" s="601" t="str">
        <f>IF(BL_instruction!N36=0,"",BL_instruction!N36)</f>
        <v/>
      </c>
      <c r="O36" s="602" t="str">
        <f>IF(BL_instruction!O36=0,"",BL_instruction!O36)</f>
        <v/>
      </c>
      <c r="P36" t="str">
        <f>IF(BL_instruction!P36=0,"",BL_instruction!P36)</f>
        <v/>
      </c>
      <c r="Q36" s="62" t="str">
        <f>IF(BL_instruction!Q36=0,"",BL_instruction!Q36)</f>
        <v/>
      </c>
      <c r="R36" t="str">
        <f>IF(BL_instruction!R36=0,"",BL_instruction!R36)</f>
        <v/>
      </c>
      <c r="S36" t="str">
        <f>IF(BL_instruction!S36=0,"",BL_instruction!S36)</f>
        <v/>
      </c>
      <c r="T36" t="str">
        <f>IF(BL_instruction!T36=0,"",BL_instruction!T36)</f>
        <v/>
      </c>
    </row>
    <row r="37" spans="1:24" ht="21.95" customHeight="1">
      <c r="A37" s="280"/>
      <c r="B37" s="599" t="str">
        <f>IF(BL_instruction!B37=0,"",BL_instruction!B37)</f>
        <v/>
      </c>
      <c r="C37" s="599" t="str">
        <f>IF(BL_instruction!C37=0,"",BL_instruction!C37)</f>
        <v/>
      </c>
      <c r="D37" s="599" t="str">
        <f>IF(BL_instruction!D37=0,"",BL_instruction!D37)</f>
        <v/>
      </c>
      <c r="E37" s="600" t="str">
        <f>IF(BL_instruction!E37=0,"",BL_instruction!E37)</f>
        <v/>
      </c>
      <c r="F37" s="280"/>
      <c r="G37" s="601" t="str">
        <f>IF(BL_instruction!G37=0,"",BL_instruction!G37)</f>
        <v/>
      </c>
      <c r="H37" s="601" t="str">
        <f>IF(BL_instruction!H37=0,"",BL_instruction!H37)</f>
        <v/>
      </c>
      <c r="I37" s="601" t="str">
        <f>IF(BL_instruction!I37=0,"",BL_instruction!I37)</f>
        <v/>
      </c>
      <c r="J37" s="601" t="str">
        <f>IF(BL_instruction!J37=0,"",BL_instruction!J37)</f>
        <v/>
      </c>
      <c r="K37" s="601" t="str">
        <f>IF(BL_instruction!K37=0,"",BL_instruction!K37)</f>
        <v/>
      </c>
      <c r="L37" s="601" t="str">
        <f>IF(BL_instruction!L37=0,"",BL_instruction!L37)</f>
        <v/>
      </c>
      <c r="M37" s="601" t="str">
        <f>IF(BL_instruction!M37=0,"",BL_instruction!M37)</f>
        <v/>
      </c>
      <c r="N37" s="601" t="str">
        <f>IF(BL_instruction!N37=0,"",BL_instruction!N37)</f>
        <v/>
      </c>
      <c r="O37" s="602" t="str">
        <f>IF(BL_instruction!O37=0,"",BL_instruction!O37)</f>
        <v/>
      </c>
      <c r="P37" t="str">
        <f>IF(BL_instruction!P37=0,"",BL_instruction!P37)</f>
        <v/>
      </c>
      <c r="Q37" s="62" t="str">
        <f>IF(BL_instruction!Q37=0,"",BL_instruction!Q37)</f>
        <v/>
      </c>
      <c r="R37" t="str">
        <f>IF(BL_instruction!R37=0,"",BL_instruction!R37)</f>
        <v/>
      </c>
      <c r="S37" t="str">
        <f>IF(BL_instruction!S37=0,"",BL_instruction!S37)</f>
        <v/>
      </c>
      <c r="T37" t="str">
        <f>IF(BL_instruction!T37=0,"",BL_instruction!T37)</f>
        <v/>
      </c>
    </row>
    <row r="38" spans="1:24" ht="21.95" customHeight="1">
      <c r="A38" s="280"/>
      <c r="B38" s="599" t="str">
        <f>IF(BL_instruction!B38=0,"",BL_instruction!B38)</f>
        <v/>
      </c>
      <c r="C38" s="599" t="str">
        <f>IF(BL_instruction!C38=0,"",BL_instruction!C38)</f>
        <v/>
      </c>
      <c r="D38" s="599" t="str">
        <f>IF(BL_instruction!D38=0,"",BL_instruction!D38)</f>
        <v/>
      </c>
      <c r="E38" s="600" t="str">
        <f>IF(BL_instruction!E38=0,"",BL_instruction!E38)</f>
        <v/>
      </c>
      <c r="F38" s="280"/>
      <c r="G38" s="601" t="str">
        <f>IF(BL_instruction!G38=0,"",BL_instruction!G38)</f>
        <v/>
      </c>
      <c r="H38" s="601" t="str">
        <f>IF(BL_instruction!H38=0,"",BL_instruction!H38)</f>
        <v/>
      </c>
      <c r="I38" s="601" t="str">
        <f>IF(BL_instruction!I38=0,"",BL_instruction!I38)</f>
        <v/>
      </c>
      <c r="J38" s="601" t="str">
        <f>IF(BL_instruction!J38=0,"",BL_instruction!J38)</f>
        <v/>
      </c>
      <c r="K38" s="601" t="str">
        <f>IF(BL_instruction!K38=0,"",BL_instruction!K38)</f>
        <v/>
      </c>
      <c r="L38" s="601" t="str">
        <f>IF(BL_instruction!L38=0,"",BL_instruction!L38)</f>
        <v/>
      </c>
      <c r="M38" s="601" t="str">
        <f>IF(BL_instruction!M38=0,"",BL_instruction!M38)</f>
        <v/>
      </c>
      <c r="N38" s="601" t="str">
        <f>IF(BL_instruction!N38=0,"",BL_instruction!N38)</f>
        <v/>
      </c>
      <c r="O38" s="602" t="str">
        <f>IF(BL_instruction!O38=0,"",BL_instruction!O38)</f>
        <v/>
      </c>
      <c r="P38" t="str">
        <f>IF(BL_instruction!P38=0,"",BL_instruction!P38)</f>
        <v/>
      </c>
      <c r="Q38" s="62" t="str">
        <f>IF(BL_instruction!Q38=0,"",BL_instruction!Q38)</f>
        <v/>
      </c>
      <c r="R38" t="str">
        <f>IF(BL_instruction!R38=0,"",BL_instruction!R38)</f>
        <v/>
      </c>
      <c r="S38" t="str">
        <f>IF(BL_instruction!S38=0,"",BL_instruction!S38)</f>
        <v/>
      </c>
      <c r="T38" t="str">
        <f>IF(BL_instruction!T38=0,"",BL_instruction!T38)</f>
        <v/>
      </c>
    </row>
    <row r="39" spans="1:24" ht="21.95" customHeight="1">
      <c r="A39" s="280"/>
      <c r="B39" s="599" t="str">
        <f>IF(BL_instruction!B39=0,"",BL_instruction!B39)</f>
        <v/>
      </c>
      <c r="C39" s="599" t="str">
        <f>IF(BL_instruction!C39=0,"",BL_instruction!C39)</f>
        <v/>
      </c>
      <c r="D39" s="599" t="str">
        <f>IF(BL_instruction!D39=0,"",BL_instruction!D39)</f>
        <v/>
      </c>
      <c r="E39" s="600" t="str">
        <f>IF(BL_instruction!E39=0,"",BL_instruction!E39)</f>
        <v/>
      </c>
      <c r="F39" s="280"/>
      <c r="G39" s="601" t="str">
        <f>IF(BL_instruction!G39=0,"",BL_instruction!G39)</f>
        <v/>
      </c>
      <c r="H39" s="601" t="str">
        <f>IF(BL_instruction!H39=0,"",BL_instruction!H39)</f>
        <v/>
      </c>
      <c r="I39" s="601" t="str">
        <f>IF(BL_instruction!I39=0,"",BL_instruction!I39)</f>
        <v/>
      </c>
      <c r="J39" s="601" t="str">
        <f>IF(BL_instruction!J39=0,"",BL_instruction!J39)</f>
        <v/>
      </c>
      <c r="K39" s="601" t="str">
        <f>IF(BL_instruction!K39=0,"",BL_instruction!K39)</f>
        <v/>
      </c>
      <c r="L39" s="601" t="str">
        <f>IF(BL_instruction!L39=0,"",BL_instruction!L39)</f>
        <v/>
      </c>
      <c r="M39" s="601" t="str">
        <f>IF(BL_instruction!M39=0,"",BL_instruction!M39)</f>
        <v/>
      </c>
      <c r="N39" s="601" t="str">
        <f>IF(BL_instruction!N39=0,"",BL_instruction!N39)</f>
        <v/>
      </c>
      <c r="O39" s="602" t="str">
        <f>IF(BL_instruction!O39=0,"",BL_instruction!O39)</f>
        <v/>
      </c>
      <c r="P39" t="str">
        <f>IF(BL_instruction!P39=0,"",BL_instruction!P39)</f>
        <v/>
      </c>
      <c r="Q39" s="62" t="str">
        <f>IF(BL_instruction!Q39=0,"",BL_instruction!Q39)</f>
        <v/>
      </c>
      <c r="R39" t="str">
        <f>IF(BL_instruction!R39=0,"",BL_instruction!R39)</f>
        <v/>
      </c>
      <c r="S39" t="str">
        <f>IF(BL_instruction!S39=0,"",BL_instruction!S39)</f>
        <v/>
      </c>
      <c r="T39" t="str">
        <f>IF(BL_instruction!T39=0,"",BL_instruction!T39)</f>
        <v/>
      </c>
    </row>
    <row r="40" spans="1:24" ht="21.95" customHeight="1">
      <c r="A40" s="280"/>
      <c r="B40" s="599" t="str">
        <f>IF(BL_instruction!B40=0,"",BL_instruction!B40)</f>
        <v/>
      </c>
      <c r="C40" s="599" t="str">
        <f>IF(BL_instruction!C40=0,"",BL_instruction!C40)</f>
        <v/>
      </c>
      <c r="D40" s="599" t="str">
        <f>IF(BL_instruction!D40=0,"",BL_instruction!D40)</f>
        <v/>
      </c>
      <c r="E40" s="600" t="str">
        <f>IF(BL_instruction!E40=0,"",BL_instruction!E40)</f>
        <v/>
      </c>
      <c r="F40" s="280"/>
      <c r="G40" s="601" t="str">
        <f>IF(BL_instruction!G40=0,"",BL_instruction!G40)</f>
        <v/>
      </c>
      <c r="H40" s="601" t="str">
        <f>IF(BL_instruction!H40=0,"",BL_instruction!H40)</f>
        <v/>
      </c>
      <c r="I40" s="601" t="str">
        <f>IF(BL_instruction!I40=0,"",BL_instruction!I40)</f>
        <v/>
      </c>
      <c r="J40" s="601" t="str">
        <f>IF(BL_instruction!J40=0,"",BL_instruction!J40)</f>
        <v/>
      </c>
      <c r="K40" s="601" t="str">
        <f>IF(BL_instruction!K40=0,"",BL_instruction!K40)</f>
        <v/>
      </c>
      <c r="L40" s="601" t="str">
        <f>IF(BL_instruction!L40=0,"",BL_instruction!L40)</f>
        <v/>
      </c>
      <c r="M40" s="601" t="str">
        <f>IF(BL_instruction!M40=0,"",BL_instruction!M40)</f>
        <v/>
      </c>
      <c r="N40" s="601" t="str">
        <f>IF(BL_instruction!N40=0,"",BL_instruction!N40)</f>
        <v/>
      </c>
      <c r="O40" s="602" t="str">
        <f>IF(BL_instruction!O40=0,"",BL_instruction!O40)</f>
        <v/>
      </c>
      <c r="P40" t="str">
        <f>IF(BL_instruction!P40=0,"",BL_instruction!P40)</f>
        <v/>
      </c>
      <c r="Q40" s="62" t="str">
        <f>IF(BL_instruction!Q40=0,"",BL_instruction!Q40)</f>
        <v/>
      </c>
      <c r="R40" t="str">
        <f>IF(BL_instruction!R40=0,"",BL_instruction!R40)</f>
        <v/>
      </c>
      <c r="S40" t="str">
        <f>IF(BL_instruction!S40=0,"",BL_instruction!S40)</f>
        <v/>
      </c>
      <c r="T40" t="str">
        <f>IF(BL_instruction!T40=0,"",BL_instruction!T40)</f>
        <v/>
      </c>
    </row>
    <row r="41" spans="1:24" ht="21.95" customHeight="1">
      <c r="A41" s="280"/>
      <c r="B41" s="599" t="str">
        <f>IF(BL_instruction!B41=0,"",BL_instruction!B41)</f>
        <v/>
      </c>
      <c r="C41" s="599" t="str">
        <f>IF(BL_instruction!C41=0,"",BL_instruction!C41)</f>
        <v/>
      </c>
      <c r="D41" s="599" t="str">
        <f>IF(BL_instruction!D41=0,"",BL_instruction!D41)</f>
        <v/>
      </c>
      <c r="E41" s="600" t="str">
        <f>IF(BL_instruction!E41=0,"",BL_instruction!E41)</f>
        <v/>
      </c>
      <c r="F41" s="280"/>
      <c r="G41" s="601" t="str">
        <f>IF(BL_instruction!G41=0,"",BL_instruction!G41)</f>
        <v/>
      </c>
      <c r="H41" s="601" t="str">
        <f>IF(BL_instruction!H41=0,"",BL_instruction!H41)</f>
        <v/>
      </c>
      <c r="I41" s="601" t="str">
        <f>IF(BL_instruction!I41=0,"",BL_instruction!I41)</f>
        <v/>
      </c>
      <c r="J41" s="601" t="str">
        <f>IF(BL_instruction!J41=0,"",BL_instruction!J41)</f>
        <v/>
      </c>
      <c r="K41" s="601" t="str">
        <f>IF(BL_instruction!K41=0,"",BL_instruction!K41)</f>
        <v/>
      </c>
      <c r="L41" s="601" t="str">
        <f>IF(BL_instruction!L41=0,"",BL_instruction!L41)</f>
        <v/>
      </c>
      <c r="M41" s="601" t="str">
        <f>IF(BL_instruction!M41=0,"",BL_instruction!M41)</f>
        <v/>
      </c>
      <c r="N41" s="601" t="str">
        <f>IF(BL_instruction!N41=0,"",BL_instruction!N41)</f>
        <v/>
      </c>
      <c r="O41" s="602" t="str">
        <f>IF(BL_instruction!O41=0,"",BL_instruction!O41)</f>
        <v/>
      </c>
      <c r="P41" s="124" t="str">
        <f>IF(BL_instruction!P41=0,"",BL_instruction!P41)</f>
        <v/>
      </c>
      <c r="Q41" s="62" t="str">
        <f>IF(BL_instruction!Q41=0,"",BL_instruction!Q41)</f>
        <v/>
      </c>
      <c r="R41" t="str">
        <f>IF(BL_instruction!R41=0,"",BL_instruction!R41)</f>
        <v/>
      </c>
      <c r="S41" t="str">
        <f>IF(BL_instruction!S41=0,"",BL_instruction!S41)</f>
        <v/>
      </c>
      <c r="T41" t="str">
        <f>IF(BL_instruction!T41=0,"",BL_instruction!T41)</f>
        <v/>
      </c>
    </row>
    <row r="42" spans="1:24" ht="21.95" customHeight="1">
      <c r="A42" s="280"/>
      <c r="B42" s="599" t="str">
        <f>IF(BL_instruction!B42=0,"",BL_instruction!B42)</f>
        <v/>
      </c>
      <c r="C42" s="599" t="str">
        <f>IF(BL_instruction!C42=0,"",BL_instruction!C42)</f>
        <v/>
      </c>
      <c r="D42" s="599" t="str">
        <f>IF(BL_instruction!D42=0,"",BL_instruction!D42)</f>
        <v/>
      </c>
      <c r="E42" s="600" t="str">
        <f>IF(BL_instruction!E42=0,"",BL_instruction!E42)</f>
        <v/>
      </c>
      <c r="F42" s="280"/>
      <c r="G42" s="601" t="str">
        <f>IF(BL_instruction!G42=0,"",BL_instruction!G42)</f>
        <v/>
      </c>
      <c r="H42" s="601" t="str">
        <f>IF(BL_instruction!H42=0,"",BL_instruction!H42)</f>
        <v/>
      </c>
      <c r="I42" s="601" t="str">
        <f>IF(BL_instruction!I42=0,"",BL_instruction!I42)</f>
        <v/>
      </c>
      <c r="J42" s="601" t="str">
        <f>IF(BL_instruction!J42=0,"",BL_instruction!J42)</f>
        <v/>
      </c>
      <c r="K42" s="601" t="str">
        <f>IF(BL_instruction!K42=0,"",BL_instruction!K42)</f>
        <v/>
      </c>
      <c r="L42" s="601" t="str">
        <f>IF(BL_instruction!L42=0,"",BL_instruction!L42)</f>
        <v/>
      </c>
      <c r="M42" s="601" t="str">
        <f>IF(BL_instruction!M42=0,"",BL_instruction!M42)</f>
        <v/>
      </c>
      <c r="N42" s="601" t="str">
        <f>IF(BL_instruction!N42=0,"",BL_instruction!N42)</f>
        <v/>
      </c>
      <c r="O42" s="602" t="str">
        <f>IF(BL_instruction!O42=0,"",BL_instruction!O42)</f>
        <v/>
      </c>
      <c r="P42" t="str">
        <f>IF(BL_instruction!P42=0,"",BL_instruction!P42)</f>
        <v/>
      </c>
      <c r="Q42" s="62" t="str">
        <f>IF(BL_instruction!Q42=0,"",BL_instruction!Q42)</f>
        <v/>
      </c>
      <c r="R42" t="str">
        <f>IF(BL_instruction!R42=0,"",BL_instruction!R42)</f>
        <v/>
      </c>
      <c r="S42" t="str">
        <f>IF(BL_instruction!S42=0,"",BL_instruction!S42)</f>
        <v/>
      </c>
      <c r="T42" t="str">
        <f>IF(BL_instruction!T42=0,"",BL_instruction!T42)</f>
        <v/>
      </c>
    </row>
    <row r="43" spans="1:24" ht="21.95" customHeight="1">
      <c r="A43" s="280"/>
      <c r="B43" s="599" t="str">
        <f>IF(BL_instruction!B43=0,"",BL_instruction!B43)</f>
        <v/>
      </c>
      <c r="C43" s="599" t="str">
        <f>IF(BL_instruction!C43=0,"",BL_instruction!C43)</f>
        <v/>
      </c>
      <c r="D43" s="599" t="str">
        <f>IF(BL_instruction!D43=0,"",BL_instruction!D43)</f>
        <v/>
      </c>
      <c r="E43" s="600" t="str">
        <f>IF(BL_instruction!E43=0,"",BL_instruction!E43)</f>
        <v/>
      </c>
      <c r="F43" s="280"/>
      <c r="G43" s="601" t="str">
        <f>IF(BL_instruction!G43=0,"",BL_instruction!G43)</f>
        <v/>
      </c>
      <c r="H43" s="601" t="str">
        <f>IF(BL_instruction!H43=0,"",BL_instruction!H43)</f>
        <v/>
      </c>
      <c r="I43" s="601" t="str">
        <f>IF(BL_instruction!I43=0,"",BL_instruction!I43)</f>
        <v/>
      </c>
      <c r="J43" s="601" t="str">
        <f>IF(BL_instruction!J43=0,"",BL_instruction!J43)</f>
        <v/>
      </c>
      <c r="K43" s="601" t="str">
        <f>IF(BL_instruction!K43=0,"",BL_instruction!K43)</f>
        <v/>
      </c>
      <c r="L43" s="601" t="str">
        <f>IF(BL_instruction!L43=0,"",BL_instruction!L43)</f>
        <v/>
      </c>
      <c r="M43" s="601" t="str">
        <f>IF(BL_instruction!M43=0,"",BL_instruction!M43)</f>
        <v/>
      </c>
      <c r="N43" s="601" t="str">
        <f>IF(BL_instruction!N43=0,"",BL_instruction!N43)</f>
        <v/>
      </c>
      <c r="O43" s="602" t="str">
        <f>IF(BL_instruction!O43=0,"",BL_instruction!O43)</f>
        <v/>
      </c>
      <c r="P43" t="str">
        <f>IF(BL_instruction!P43=0,"",BL_instruction!P43)</f>
        <v/>
      </c>
      <c r="Q43" s="62" t="str">
        <f>IF(BL_instruction!Q43=0,"",BL_instruction!Q43)</f>
        <v/>
      </c>
      <c r="R43" t="str">
        <f>IF(BL_instruction!R43=0,"",BL_instruction!R43)</f>
        <v/>
      </c>
      <c r="S43" t="str">
        <f>IF(BL_instruction!S43=0,"",BL_instruction!S43)</f>
        <v/>
      </c>
      <c r="T43" t="str">
        <f>IF(BL_instruction!T43=0,"",BL_instruction!T43)</f>
        <v/>
      </c>
    </row>
    <row r="44" spans="1:24" ht="26.1" customHeight="1">
      <c r="A44" s="291"/>
      <c r="B44" s="585" t="str">
        <f>IF(BL_instruction!B44=0,"",BL_instruction!B44)</f>
        <v/>
      </c>
      <c r="C44" s="585" t="str">
        <f>IF(BL_instruction!C44=0,"",BL_instruction!C44)</f>
        <v/>
      </c>
      <c r="D44" s="585" t="str">
        <f>IF(BL_instruction!D44=0,"",BL_instruction!D44)</f>
        <v/>
      </c>
      <c r="E44" s="586" t="str">
        <f>IF(BL_instruction!E44=0,"",BL_instruction!E44)</f>
        <v/>
      </c>
      <c r="F44" s="291"/>
      <c r="G44" s="659" t="str">
        <f>IF(BL_instruction!G44=0,"",BL_instruction!G44)</f>
        <v/>
      </c>
      <c r="H44" s="659" t="str">
        <f>IF(BL_instruction!H44=0,"",BL_instruction!H44)</f>
        <v/>
      </c>
      <c r="I44" s="659" t="str">
        <f>IF(BL_instruction!I44=0,"",BL_instruction!I44)</f>
        <v/>
      </c>
      <c r="J44" s="659" t="str">
        <f>IF(BL_instruction!J44=0,"",BL_instruction!J44)</f>
        <v/>
      </c>
      <c r="K44" s="659" t="str">
        <f>IF(BL_instruction!K44=0,"",BL_instruction!K44)</f>
        <v/>
      </c>
      <c r="L44" s="659" t="str">
        <f>IF(BL_instruction!L44=0,"",BL_instruction!L44)</f>
        <v/>
      </c>
      <c r="M44" s="659" t="str">
        <f>IF(BL_instruction!M44=0,"",BL_instruction!M44)</f>
        <v/>
      </c>
      <c r="N44" s="659" t="str">
        <f>IF(BL_instruction!N44=0,"",BL_instruction!N44)</f>
        <v/>
      </c>
      <c r="O44" s="660" t="str">
        <f>IF(BL_instruction!O44=0,"",BL_instruction!O44)</f>
        <v/>
      </c>
      <c r="P44" t="str">
        <f>IF(BL_instruction!P44=0,"",BL_instruction!P44)</f>
        <v/>
      </c>
      <c r="Q44" s="62" t="str">
        <f>IF(BL_instruction!Q44=0,"",BL_instruction!Q44)</f>
        <v/>
      </c>
      <c r="R44" t="str">
        <f>IF(BL_instruction!R44=0,"",BL_instruction!R44)</f>
        <v/>
      </c>
      <c r="S44" t="str">
        <f>IF(BL_instruction!S44=0,"",BL_instruction!S44)</f>
        <v/>
      </c>
      <c r="T44" t="str">
        <f>IF(BL_instruction!T44=0,"",BL_instruction!T44)</f>
        <v/>
      </c>
    </row>
    <row r="45" spans="1:24" ht="30" customHeight="1">
      <c r="A45" s="125" t="str">
        <f>IF(BL_instruction!A45=0,"",BL_instruction!A45)</f>
        <v/>
      </c>
      <c r="B45" s="126" t="str">
        <f>IF(BL_instruction!B45=0,"",BL_instruction!B45)</f>
        <v>CONTAINER QUANTITY</v>
      </c>
      <c r="C45" s="127"/>
      <c r="D45" s="128" t="str">
        <f>IF(BL_instruction!D45=0,"",BL_instruction!D45)</f>
        <v>現地代理店印</v>
      </c>
      <c r="E45" s="129"/>
      <c r="F45" s="125"/>
      <c r="G45" s="361" t="s">
        <v>467</v>
      </c>
      <c r="H45" s="362" t="s">
        <v>468</v>
      </c>
      <c r="I45" s="132"/>
      <c r="J45" s="589" t="s">
        <v>477</v>
      </c>
      <c r="K45" s="560" t="e">
        <f t="shared" ref="K45" si="0">IF(#REF!=0,"",#REF!)</f>
        <v>#REF!</v>
      </c>
      <c r="L45" s="133" t="s">
        <v>476</v>
      </c>
      <c r="M45" s="134"/>
      <c r="N45" s="134"/>
      <c r="O45" s="132"/>
      <c r="P45" t="str">
        <f>IF(BL_instruction!P45=0,"",BL_instruction!P45)</f>
        <v/>
      </c>
      <c r="Q45" s="62" t="str">
        <f>IF(BL_instruction!Q45=0,"",BL_instruction!Q45)</f>
        <v/>
      </c>
      <c r="R45" t="str">
        <f>IF(BL_instruction!R45=0,"",BL_instruction!R45)</f>
        <v/>
      </c>
      <c r="S45" t="str">
        <f>IF(BL_instruction!S45=0,"",BL_instruction!S45)</f>
        <v/>
      </c>
      <c r="T45" s="135" t="str">
        <f>IF(BL_instruction!T45=0,"",BL_instruction!T45)</f>
        <v/>
      </c>
      <c r="U45" s="135"/>
      <c r="V45" s="135"/>
    </row>
    <row r="46" spans="1:24" ht="30" customHeight="1">
      <c r="A46" s="294" t="str">
        <f>IF(BL_instruction!A46=0,"",BL_instruction!A46)</f>
        <v/>
      </c>
      <c r="B46" s="136" t="str">
        <f>IF(BL_instruction!B46=0,"",BL_instruction!B46)</f>
        <v>20FT x 0</v>
      </c>
      <c r="C46" s="136" t="str">
        <f>IF(BL_instruction!C46=0,"",BL_instruction!C46)</f>
        <v>40FT x 0</v>
      </c>
      <c r="D46" s="590" t="str">
        <f>IF(BL_instruction!D46=0,"",BL_instruction!D46)</f>
        <v>不要</v>
      </c>
      <c r="E46" s="591" t="str">
        <f>IF(BL_instruction!E46=0,"",BL_instruction!E46)</f>
        <v/>
      </c>
      <c r="F46" s="294" t="str">
        <f>IF(BL_instruction!F46=0,"",BL_instruction!F46)</f>
        <v/>
      </c>
      <c r="G46" s="295" t="str">
        <f>IF(BL_instruction!G46=0,"",BL_instruction!G46)</f>
        <v>選択</v>
      </c>
      <c r="H46" s="592" t="str">
        <f>IF(BL_instruction!H46=0,"",BL_instruction!H46)</f>
        <v>選択</v>
      </c>
      <c r="I46" s="593" t="str">
        <f>IF(BL_instruction!I46=0,"",BL_instruction!I46)</f>
        <v/>
      </c>
      <c r="J46" s="294" t="str">
        <f>IF(BL_instruction!J46=0,"",BL_instruction!J46)</f>
        <v/>
      </c>
      <c r="K46" s="296" t="str">
        <f>IF(BL_instruction!K46=0,"",BL_instruction!K46)</f>
        <v>選択</v>
      </c>
      <c r="L46" s="594" t="str">
        <f>IF(BL_instruction!L46=0,"",BL_instruction!L46)</f>
        <v/>
      </c>
      <c r="M46" s="595" t="str">
        <f>IF(BL_instruction!M46=0,"",BL_instruction!M46)</f>
        <v/>
      </c>
      <c r="N46" s="595" t="str">
        <f>IF(BL_instruction!N46=0,"",BL_instruction!N46)</f>
        <v/>
      </c>
      <c r="O46" s="596" t="str">
        <f>IF(BL_instruction!O46=0,"",BL_instruction!O46)</f>
        <v/>
      </c>
      <c r="P46" t="str">
        <f>IF(BL_instruction!P46=0,"",BL_instruction!P46)</f>
        <v/>
      </c>
      <c r="Q46" s="62" t="str">
        <f>IF(BL_instruction!Q46=0,"",BL_instruction!Q46)</f>
        <v/>
      </c>
      <c r="R46" t="str">
        <f>IF(BL_instruction!R46=0,"",BL_instruction!R46)</f>
        <v/>
      </c>
      <c r="S46" t="str">
        <f>IF(BL_instruction!S46=0,"",BL_instruction!S46)</f>
        <v/>
      </c>
      <c r="T46" s="137" t="str">
        <f>IF(BL_instruction!T46=0,"",BL_instruction!T46)</f>
        <v/>
      </c>
      <c r="U46" s="137"/>
      <c r="V46" s="137"/>
      <c r="X46" s="138"/>
    </row>
    <row r="47" spans="1:24" ht="42.95" customHeight="1">
      <c r="A47" s="139" t="str">
        <f>IF(BL_instruction!A47=0,"",BL_instruction!A47)</f>
        <v/>
      </c>
      <c r="B47" s="140" t="str">
        <f>IF(BL_instruction!B47=0,"",BL_instruction!B47)</f>
        <v>在来船持込み用：</v>
      </c>
      <c r="C47" s="140"/>
      <c r="D47" s="140" t="str">
        <f>IF(BL_instruction!D47=0,"",BL_instruction!D47)</f>
        <v/>
      </c>
      <c r="E47" s="297" t="str">
        <f>IF(BL_instruction!E47=0,"",BL_instruction!E47)</f>
        <v/>
      </c>
      <c r="F47" s="297" t="str">
        <f>IF(BL_instruction!F47=0,"",BL_instruction!F47)</f>
        <v/>
      </c>
      <c r="G47" s="140" t="str">
        <f>IF(BL_instruction!G47=0,"",BL_instruction!G47)</f>
        <v/>
      </c>
      <c r="H47" s="297" t="str">
        <f>IF(BL_instruction!H47=0,"",BL_instruction!H47)</f>
        <v/>
      </c>
      <c r="I47" s="140" t="str">
        <f>IF(BL_instruction!I47=0,"",BL_instruction!I47)</f>
        <v/>
      </c>
      <c r="J47" s="297" t="str">
        <f>IF(BL_instruction!J47=0,"",BL_instruction!J47)</f>
        <v/>
      </c>
      <c r="K47" s="297" t="str">
        <f>IF(BL_instruction!K47=0,"",BL_instruction!K47)</f>
        <v/>
      </c>
      <c r="L47" s="297" t="str">
        <f>IF(BL_instruction!L47=0,"",BL_instruction!L47)</f>
        <v/>
      </c>
      <c r="M47" s="297" t="str">
        <f>IF(BL_instruction!M47=0,"",BL_instruction!M47)</f>
        <v/>
      </c>
      <c r="N47" s="297" t="str">
        <f>IF(BL_instruction!N47=0,"",BL_instruction!N47)</f>
        <v/>
      </c>
      <c r="O47" s="298" t="str">
        <f>IF(BL_instruction!O47=0,"",BL_instruction!O47)</f>
        <v/>
      </c>
      <c r="P47" t="str">
        <f>IF(BL_instruction!P47=0,"",BL_instruction!P47)</f>
        <v/>
      </c>
      <c r="Q47" s="62" t="str">
        <f ca="1">IF(BL_instruction!Q47=0,"",BL_instruction!Q47)</f>
        <v/>
      </c>
      <c r="R47" t="str">
        <f>IF(BL_instruction!R47=0,"",BL_instruction!R47)</f>
        <v/>
      </c>
      <c r="S47" t="str">
        <f>IF(BL_instruction!S47=0,"",BL_instruction!S47)</f>
        <v/>
      </c>
      <c r="T47" t="str">
        <f>IF(BL_instruction!T47=0,"",BL_instruction!T47)</f>
        <v/>
      </c>
    </row>
    <row r="48" spans="1:24" ht="20.25" customHeight="1">
      <c r="A48" s="57"/>
      <c r="B48" s="299" t="s">
        <v>391</v>
      </c>
      <c r="C48" s="234"/>
      <c r="E48" s="300"/>
      <c r="F48" s="300"/>
      <c r="I48" s="234"/>
      <c r="J48" s="234"/>
      <c r="K48" s="234"/>
      <c r="L48" s="253"/>
      <c r="M48" s="143" t="str">
        <f>IF(BL_instruction!M48=0,"",BL_instruction!M48)</f>
        <v>TARIFF No</v>
      </c>
      <c r="N48" s="143"/>
      <c r="O48" s="144" t="str">
        <f>IF(BL_instruction!O48=0,"",BL_instruction!O48)</f>
        <v>D/R No.</v>
      </c>
      <c r="P48" t="str">
        <f>IF(BL_instruction!P48=0,"",BL_instruction!P48)</f>
        <v/>
      </c>
      <c r="Q48" s="62" t="str">
        <f>IF(BL_instruction!Q48=0,"",BL_instruction!Q48)</f>
        <v/>
      </c>
      <c r="R48" t="str">
        <f>IF(BL_instruction!R48=0,"",BL_instruction!R48)</f>
        <v/>
      </c>
      <c r="S48" t="str">
        <f>IF(BL_instruction!S48=0,"",BL_instruction!S48)</f>
        <v/>
      </c>
      <c r="T48" t="str">
        <f>IF(BL_instruction!T48=0,"",BL_instruction!T48)</f>
        <v/>
      </c>
    </row>
    <row r="49" spans="1:20" ht="27.75" customHeight="1">
      <c r="A49" s="85"/>
      <c r="C49" s="371"/>
      <c r="E49" s="372"/>
      <c r="F49" s="372"/>
      <c r="I49" s="373"/>
      <c r="J49" s="373"/>
      <c r="K49" s="373"/>
      <c r="L49" s="301"/>
      <c r="M49" s="657" t="str">
        <f>IF(BL_instruction!M49=0,"",BL_instruction!M49)</f>
        <v/>
      </c>
      <c r="N49" s="658" t="str">
        <f>IF(BL_instruction!N49=0,"",BL_instruction!N49)</f>
        <v/>
      </c>
      <c r="O49" s="302" t="str">
        <f>IF(BL_instruction!O49=0,"",BL_instruction!O49)</f>
        <v/>
      </c>
      <c r="P49" t="str">
        <f>IF(BL_instruction!P49=0,"",BL_instruction!P49)</f>
        <v/>
      </c>
      <c r="Q49" s="62" t="str">
        <f>IF(BL_instruction!Q49=0,"",BL_instruction!Q49)</f>
        <v>HS CODE  6 digit</v>
      </c>
      <c r="R49" t="str">
        <f>IF(BL_instruction!R49=0,"",BL_instruction!R49)</f>
        <v/>
      </c>
      <c r="S49" t="str">
        <f>IF(BL_instruction!S49=0,"",BL_instruction!S49)</f>
        <v/>
      </c>
      <c r="T49" t="str">
        <f>IF(BL_instruction!T49=0,"",BL_instruction!T49)</f>
        <v/>
      </c>
    </row>
    <row r="50" spans="1:20" ht="20.100000000000001" customHeight="1">
      <c r="A50" s="85"/>
      <c r="B50" s="74"/>
      <c r="C50" s="374"/>
      <c r="D50" s="374"/>
      <c r="E50" s="374"/>
      <c r="F50" s="374"/>
      <c r="G50" s="374"/>
      <c r="H50" s="374"/>
      <c r="I50" s="374"/>
      <c r="J50" s="374"/>
      <c r="K50" s="374"/>
      <c r="L50" s="374"/>
      <c r="M50" s="299"/>
      <c r="N50" s="303"/>
      <c r="O50" s="304"/>
      <c r="P50" t="str">
        <f>IF(BL_instruction!P50=0,"",BL_instruction!P50)</f>
        <v/>
      </c>
      <c r="Q50" s="62" t="str">
        <f>IF(BL_instruction!Q50=0,"",BL_instruction!Q50)</f>
        <v xml:space="preserve">HS CODE Full </v>
      </c>
      <c r="R50" t="str">
        <f>IF(BL_instruction!R50=0,"",BL_instruction!R50)</f>
        <v/>
      </c>
      <c r="S50" t="str">
        <f>IF(BL_instruction!S50=0,"",BL_instruction!S50)</f>
        <v/>
      </c>
      <c r="T50" t="str">
        <f>IF(BL_instruction!T50=0,"",BL_instruction!T50)</f>
        <v/>
      </c>
    </row>
    <row r="51" spans="1:20" ht="20.100000000000001" customHeight="1">
      <c r="A51" s="305"/>
      <c r="B51" s="306"/>
      <c r="C51" s="307"/>
      <c r="D51" s="307"/>
      <c r="E51" s="307"/>
      <c r="F51" s="307"/>
      <c r="G51" s="307"/>
      <c r="H51" s="307"/>
      <c r="I51" s="307"/>
      <c r="J51" s="307"/>
      <c r="K51" s="307"/>
      <c r="L51" s="307"/>
      <c r="M51" s="307"/>
      <c r="N51" s="307"/>
      <c r="O51" s="308"/>
      <c r="P51" t="str">
        <f>IF(BL_instruction!P51=0,"",BL_instruction!P51)</f>
        <v/>
      </c>
      <c r="Q51" s="204" t="str">
        <f>IF(BL_instruction!Q51=0,"",BL_instruction!Q51)</f>
        <v>Way of Carry</v>
      </c>
      <c r="R51" s="309">
        <f>IF(BL_instruction!R51=0,"",BL_instruction!R51)</f>
        <v>1</v>
      </c>
      <c r="S51" t="str">
        <f>IF(BL_instruction!S51=0,"",BL_instruction!S51)</f>
        <v/>
      </c>
      <c r="T51" t="str">
        <f>IF(BL_instruction!T51=0,"",BL_instruction!T51)</f>
        <v/>
      </c>
    </row>
    <row r="52" spans="1:20" ht="20.100000000000001" customHeight="1">
      <c r="A52" s="310"/>
      <c r="B52" s="311" t="s">
        <v>392</v>
      </c>
      <c r="C52" s="312"/>
      <c r="D52" s="312"/>
      <c r="E52" s="312"/>
      <c r="F52" s="312"/>
      <c r="G52" s="312"/>
      <c r="H52" s="312"/>
      <c r="I52" s="312"/>
      <c r="J52" s="312"/>
      <c r="K52" s="312"/>
      <c r="L52" s="312"/>
      <c r="M52" s="312"/>
      <c r="N52" s="312"/>
      <c r="O52" s="313"/>
      <c r="P52" t="str">
        <f>IF(BL_instruction!P52=0,"",BL_instruction!P52)</f>
        <v/>
      </c>
      <c r="Q52" s="204" t="str">
        <f>IF(BL_instruction!Q52=0,"",BL_instruction!Q52)</f>
        <v>DG JUDGE:</v>
      </c>
      <c r="R52" s="309">
        <f>IF(BL_instruction!R52=0,"",BL_instruction!R52)</f>
        <v>1</v>
      </c>
      <c r="S52" t="str">
        <f>IF(BL_instruction!S52=0,"",BL_instruction!S52)</f>
        <v/>
      </c>
      <c r="T52" t="str">
        <f>IF(BL_instruction!T52=0,"",BL_instruction!T52)</f>
        <v/>
      </c>
    </row>
    <row r="53" spans="1:20" ht="20.100000000000001" customHeight="1">
      <c r="A53" s="85"/>
      <c r="O53" s="314"/>
      <c r="P53" t="str">
        <f>IF(BL_instruction!P53=0,"",BL_instruction!P53)</f>
        <v/>
      </c>
      <c r="Q53" s="204" t="str">
        <f>IF(BL_instruction!Q53=0,"",BL_instruction!Q53)</f>
        <v xml:space="preserve">SHPR's WT: </v>
      </c>
      <c r="R53" s="309" t="b">
        <f>IF(BL_instruction!R53=0,"",BL_instruction!R53)</f>
        <v>0</v>
      </c>
      <c r="S53" t="str">
        <f>IF(BL_instruction!S53=0,"",BL_instruction!S53)</f>
        <v/>
      </c>
      <c r="T53" t="str">
        <f>IF(BL_instruction!T53=0,"",BL_instruction!T53)</f>
        <v/>
      </c>
    </row>
    <row r="54" spans="1:20" ht="20.100000000000001" customHeight="1">
      <c r="A54" s="315"/>
      <c r="B54" t="s">
        <v>393</v>
      </c>
      <c r="C54" s="375"/>
      <c r="D54" s="375"/>
      <c r="E54" s="375"/>
      <c r="F54" s="375"/>
      <c r="G54" s="375"/>
      <c r="H54" s="375"/>
      <c r="I54" s="375"/>
      <c r="J54" s="376" t="s">
        <v>394</v>
      </c>
      <c r="L54" s="377"/>
      <c r="M54" s="378"/>
      <c r="N54" s="374"/>
      <c r="O54" s="316"/>
      <c r="P54" t="str">
        <f>IF(BL_instruction!P54=0,"",BL_instruction!P54)</f>
        <v/>
      </c>
      <c r="Q54" s="205" t="str">
        <f>IF(BL_instruction!Q54=0,"",BL_instruction!Q54)</f>
        <v>PKG OF TOTAL</v>
      </c>
      <c r="R54" s="317" t="str">
        <f>IF(BL_instruction!R54=0,"",BL_instruction!R54)</f>
        <v/>
      </c>
      <c r="S54" t="str">
        <f>IF(BL_instruction!S54=0,"",BL_instruction!S54)</f>
        <v/>
      </c>
      <c r="T54" t="str">
        <f>IF(BL_instruction!T54=0,"",BL_instruction!T54)</f>
        <v/>
      </c>
    </row>
    <row r="55" spans="1:20" ht="21" customHeight="1">
      <c r="A55" s="85"/>
      <c r="B55" s="135" t="s">
        <v>393</v>
      </c>
      <c r="C55" s="135"/>
      <c r="D55" s="135"/>
      <c r="E55" s="135"/>
      <c r="F55" s="135"/>
      <c r="G55" s="135"/>
      <c r="H55" s="135"/>
      <c r="I55" s="135"/>
      <c r="J55" s="135"/>
      <c r="L55" s="135"/>
      <c r="M55" s="135"/>
      <c r="N55" s="135"/>
      <c r="O55" s="318"/>
      <c r="P55" t="str">
        <f>IF(BL_instruction!P55=0,"",BL_instruction!P55)</f>
        <v/>
      </c>
      <c r="Q55" s="62" t="str">
        <f>IF(BL_instruction!Q55=0,"",BL_instruction!Q55)</f>
        <v>PKG TYPE</v>
      </c>
      <c r="R55" t="str">
        <f>IF(BL_instruction!R55=0,"",BL_instruction!R55)</f>
        <v>PK</v>
      </c>
      <c r="S55" t="str">
        <f>IF(BL_instruction!S55=0,"",BL_instruction!S55)</f>
        <v/>
      </c>
      <c r="T55" t="str">
        <f>IF(BL_instruction!T55=0,"",BL_instruction!T55)</f>
        <v/>
      </c>
    </row>
    <row r="56" spans="1:20" ht="19.5" customHeight="1">
      <c r="A56" s="85"/>
      <c r="B56" s="379" t="s">
        <v>393</v>
      </c>
      <c r="C56" s="379"/>
      <c r="D56" s="379"/>
      <c r="E56" s="379"/>
      <c r="F56" s="380"/>
      <c r="G56" s="152"/>
      <c r="H56" s="380"/>
      <c r="I56" s="374"/>
      <c r="J56" s="379"/>
      <c r="K56" s="379"/>
      <c r="L56" s="379"/>
      <c r="M56" s="379"/>
      <c r="N56" s="152"/>
      <c r="O56" s="319"/>
      <c r="P56" t="str">
        <f>IF(BL_instruction!P56=0,"",BL_instruction!P56)</f>
        <v/>
      </c>
      <c r="Q56" s="62" t="str">
        <f>IF(BL_instruction!Q56=0,"",BL_instruction!Q56)</f>
        <v/>
      </c>
      <c r="R56" t="str">
        <f>IF(BL_instruction!R56=0,"",BL_instruction!R56)</f>
        <v/>
      </c>
      <c r="S56" t="str">
        <f>IF(BL_instruction!S56=0,"",BL_instruction!S56)</f>
        <v/>
      </c>
      <c r="T56" t="str">
        <f>IF(BL_instruction!T56=0,"",BL_instruction!T56)</f>
        <v/>
      </c>
    </row>
    <row r="57" spans="1:20" s="74" customFormat="1" ht="19.5" customHeight="1">
      <c r="A57" s="155"/>
      <c r="B57" s="88" t="s">
        <v>393</v>
      </c>
      <c r="C57" s="88"/>
      <c r="D57" s="374"/>
      <c r="E57" s="374"/>
      <c r="F57" s="380"/>
      <c r="G57" s="381"/>
      <c r="H57" s="379"/>
      <c r="I57" s="379"/>
      <c r="J57" s="379"/>
      <c r="K57" s="379"/>
      <c r="L57" s="379"/>
      <c r="M57" s="379"/>
      <c r="N57" s="380"/>
      <c r="O57" s="319"/>
      <c r="P57" s="74" t="str">
        <f>IF(BL_instruction!P57=0,"",BL_instruction!P57)</f>
        <v>Seq.no.</v>
      </c>
      <c r="Q57" s="206" t="str">
        <f>IF(BL_instruction!Q57=0,"",BL_instruction!Q57)</f>
        <v>Check Digit</v>
      </c>
      <c r="R57" s="206" t="str">
        <f>IF(BL_instruction!R57=0,"",BL_instruction!R57)</f>
        <v>Diff Check</v>
      </c>
      <c r="S57" s="74" t="str">
        <f>IF(BL_instruction!S57=0,"",BL_instruction!S57)</f>
        <v/>
      </c>
      <c r="T57" s="207" t="str">
        <f>IF(BL_instruction!T57=0,"",BL_instruction!T57)</f>
        <v>PKG</v>
      </c>
    </row>
    <row r="58" spans="1:20" ht="20.100000000000001" customHeight="1">
      <c r="A58" s="315"/>
      <c r="B58" s="62" t="s">
        <v>393</v>
      </c>
      <c r="C58" s="62"/>
      <c r="D58" s="374"/>
      <c r="E58" s="374"/>
      <c r="F58" s="382"/>
      <c r="G58" s="383"/>
      <c r="H58" s="320"/>
      <c r="I58" s="321" t="s">
        <v>395</v>
      </c>
      <c r="J58" s="322"/>
      <c r="K58" s="322"/>
      <c r="L58" s="323"/>
      <c r="M58" s="324"/>
      <c r="N58" s="325"/>
      <c r="O58" s="326"/>
      <c r="P58">
        <f>IF(BL_instruction!P58=0,"",BL_instruction!P58)</f>
        <v>1</v>
      </c>
      <c r="Q58" s="156" t="str">
        <f>IF(BL_instruction!Q58=0,"",BL_instruction!Q58)</f>
        <v/>
      </c>
      <c r="R58" s="156" t="str">
        <f>IF(BL_instruction!R58=0,"",BL_instruction!R58)</f>
        <v/>
      </c>
      <c r="S58" t="str">
        <f>IF(BL_instruction!S58=0,"",BL_instruction!S58)</f>
        <v/>
      </c>
      <c r="T58" s="157" t="str">
        <f>IF(BL_instruction!T58=0,"",BL_instruction!T58)</f>
        <v/>
      </c>
    </row>
    <row r="59" spans="1:20">
      <c r="A59" s="305"/>
      <c r="B59" s="306" t="s">
        <v>393</v>
      </c>
      <c r="C59" s="306"/>
      <c r="D59" s="325"/>
      <c r="E59" s="325"/>
      <c r="F59" s="327"/>
      <c r="G59" s="328"/>
      <c r="H59" s="329"/>
      <c r="I59" s="330"/>
      <c r="J59" s="331"/>
      <c r="K59" s="322"/>
      <c r="L59" s="323"/>
      <c r="M59" s="324"/>
      <c r="N59" s="325"/>
      <c r="O59" s="326"/>
    </row>
    <row r="60" spans="1:20" ht="31.5" customHeight="1">
      <c r="A60" s="57"/>
      <c r="B60" s="364" t="s">
        <v>474</v>
      </c>
      <c r="C60" s="365"/>
      <c r="D60" s="364"/>
      <c r="E60" s="366"/>
      <c r="F60" s="366"/>
      <c r="G60" s="366"/>
      <c r="H60" s="366"/>
      <c r="I60" s="366"/>
      <c r="J60" s="366"/>
      <c r="K60" s="366"/>
      <c r="L60" s="366"/>
      <c r="M60" s="366"/>
      <c r="N60" s="366"/>
      <c r="O60" s="235"/>
    </row>
    <row r="61" spans="1:20" ht="27" customHeight="1">
      <c r="A61" s="236" t="str">
        <f>IF(BL_instruction!A2=0,"",BL_instruction!A2)</f>
        <v/>
      </c>
      <c r="B61" s="63" t="str">
        <f>IF(BL_instruction!B2=0,"",BL_instruction!B2)</f>
        <v>通常版</v>
      </c>
      <c r="C61" s="237" t="str">
        <f>IF(BL_instruction!C2=0,"",BL_instruction!C2)</f>
        <v>NO ①</v>
      </c>
      <c r="D61" s="238" t="str">
        <f>IF(BL_instruction!D2=0,"",BL_instruction!D2)</f>
        <v/>
      </c>
      <c r="E61" s="66" t="str">
        <f>IF(BL_instruction!E2=0,"",BL_instruction!E2)</f>
        <v>枝番</v>
      </c>
      <c r="F61" s="66" t="str">
        <f>IF(BL_instruction!F2=0,"",BL_instruction!F2)</f>
        <v>全件数</v>
      </c>
      <c r="G61" s="239" t="str">
        <f>IF(BL_instruction!G2=0,"",BL_instruction!G2)</f>
        <v>Booking No ②</v>
      </c>
      <c r="H61" s="239" t="str">
        <f>IF(BL_instruction!H2=0,"",BL_instruction!H2)</f>
        <v>Booking No ③</v>
      </c>
      <c r="I61" s="240"/>
      <c r="J61" s="239" t="str">
        <f>IF(BL_instruction!J2=0,"",BL_instruction!J2)</f>
        <v>Booking No ④</v>
      </c>
      <c r="K61" s="240"/>
      <c r="L61" s="240"/>
      <c r="M61" s="239" t="str">
        <f>IF(BL_instruction!M2=0,"",BL_instruction!M2)</f>
        <v>Booking No ⑤</v>
      </c>
      <c r="N61" s="241"/>
      <c r="O61" s="242"/>
    </row>
    <row r="62" spans="1:20" ht="30" customHeight="1">
      <c r="A62" s="246" t="str">
        <f>IF(BL_instruction!A3=0,"",BL_instruction!A3)</f>
        <v/>
      </c>
      <c r="B62" s="72" t="str">
        <f>IF(BL_instruction!B3=0,"",BL_instruction!B3)</f>
        <v>Booking No.</v>
      </c>
      <c r="C62" s="649" t="str">
        <f>IF(BL_instruction!C3=0,"",BL_instruction!C3)</f>
        <v/>
      </c>
      <c r="D62" s="650" t="str">
        <f>IF(BL_instruction!D3=0,"",BL_instruction!D3)</f>
        <v/>
      </c>
      <c r="E62" s="247" t="str">
        <f>IF(BL_instruction!E3=0,"",BL_instruction!E3)</f>
        <v/>
      </c>
      <c r="F62" s="247" t="str">
        <f>IF(BL_instruction!F3=0,"",BL_instruction!F3)</f>
        <v/>
      </c>
      <c r="G62" s="248" t="str">
        <f>IF(BL_instruction!G3=0,"",BL_instruction!G3)</f>
        <v/>
      </c>
      <c r="H62" s="649" t="str">
        <f>IF(BL_instruction!H3=0,"",BL_instruction!H3)</f>
        <v/>
      </c>
      <c r="I62" s="650" t="str">
        <f>IF(BL_instruction!I3=0,"",BL_instruction!I3)</f>
        <v/>
      </c>
      <c r="J62" s="649" t="str">
        <f>IF(BL_instruction!J3=0,"",BL_instruction!J3)</f>
        <v/>
      </c>
      <c r="K62" s="651" t="str">
        <f>IF(BL_instruction!K3=0,"",BL_instruction!K3)</f>
        <v/>
      </c>
      <c r="L62" s="650" t="str">
        <f>IF(BL_instruction!L3=0,"",BL_instruction!L3)</f>
        <v/>
      </c>
      <c r="M62" s="649" t="str">
        <f>IF(BL_instruction!M3=0,"",BL_instruction!M3)</f>
        <v/>
      </c>
      <c r="N62" s="651" t="str">
        <f>IF(BL_instruction!N3=0,"",BL_instruction!N3)</f>
        <v/>
      </c>
      <c r="O62" s="652" t="str">
        <f>IF(BL_instruction!O3=0,"",BL_instruction!O3)</f>
        <v/>
      </c>
    </row>
    <row r="63" spans="1:20" ht="21.95" customHeight="1">
      <c r="A63" s="57" t="str">
        <f>IF(BL_instruction!A4=0,"",BL_instruction!A4)</f>
        <v/>
      </c>
      <c r="B63" s="249" t="s">
        <v>465</v>
      </c>
      <c r="C63" s="250"/>
      <c r="D63" s="251" t="str">
        <f>IF(BL_instruction!D4=0,"",BL_instruction!D4)</f>
        <v/>
      </c>
      <c r="E63" s="252" t="str">
        <f>IF(BL_instruction!E4=0,"",BL_instruction!E4)</f>
        <v/>
      </c>
      <c r="F63" s="252" t="str">
        <f>IF(BL_instruction!F4=0,"",BL_instruction!F4)</f>
        <v/>
      </c>
      <c r="G63" s="253" t="str">
        <f>IF(BL_instruction!G4=0,"",BL_instruction!G4)</f>
        <v/>
      </c>
      <c r="H63" s="634" t="s">
        <v>450</v>
      </c>
      <c r="I63" s="635"/>
      <c r="J63" s="635"/>
      <c r="K63" s="635"/>
      <c r="L63" s="635"/>
      <c r="M63" s="635"/>
      <c r="N63" s="635"/>
      <c r="O63" s="636"/>
    </row>
    <row r="64" spans="1:20" ht="21.95" customHeight="1">
      <c r="A64" s="255" t="str">
        <f>IF(BL_instruction!A5=0,"",BL_instruction!A5)</f>
        <v/>
      </c>
      <c r="B64" s="626" t="str">
        <f>IF(BL_instruction!B5=0,"",BL_instruction!B5)</f>
        <v/>
      </c>
      <c r="C64" s="626" t="str">
        <f>IF(BL_instruction!C5=0,"",BL_instruction!C5)</f>
        <v/>
      </c>
      <c r="D64" s="626" t="str">
        <f>IF(BL_instruction!D5=0,"",BL_instruction!D5)</f>
        <v/>
      </c>
      <c r="E64" s="626" t="str">
        <f>IF(BL_instruction!E5=0,"",BL_instruction!E5)</f>
        <v/>
      </c>
      <c r="F64" s="626" t="str">
        <f>IF(BL_instruction!F5=0,"",BL_instruction!F5)</f>
        <v/>
      </c>
      <c r="G64" s="627" t="str">
        <f>IF(BL_instruction!G5=0,"",BL_instruction!G5)</f>
        <v/>
      </c>
      <c r="H64" s="637"/>
      <c r="I64" s="638"/>
      <c r="J64" s="638"/>
      <c r="K64" s="638"/>
      <c r="L64" s="638"/>
      <c r="M64" s="638"/>
      <c r="N64" s="638"/>
      <c r="O64" s="639"/>
    </row>
    <row r="65" spans="1:15" ht="21.95" customHeight="1">
      <c r="A65" s="255" t="str">
        <f>IF(BL_instruction!A6=0,"",BL_instruction!A6)</f>
        <v/>
      </c>
      <c r="B65" s="626" t="str">
        <f>IF(BL_instruction!B6=0,"",BL_instruction!B6)</f>
        <v/>
      </c>
      <c r="C65" s="626" t="str">
        <f>IF(BL_instruction!C6=0,"",BL_instruction!C6)</f>
        <v/>
      </c>
      <c r="D65" s="626" t="str">
        <f>IF(BL_instruction!D6=0,"",BL_instruction!D6)</f>
        <v/>
      </c>
      <c r="E65" s="626" t="str">
        <f>IF(BL_instruction!E6=0,"",BL_instruction!E6)</f>
        <v/>
      </c>
      <c r="F65" s="626" t="str">
        <f>IF(BL_instruction!F6=0,"",BL_instruction!F6)</f>
        <v/>
      </c>
      <c r="G65" s="627" t="str">
        <f>IF(BL_instruction!G6=0,"",BL_instruction!G6)</f>
        <v/>
      </c>
      <c r="H65" s="640" t="s">
        <v>451</v>
      </c>
      <c r="I65" s="641"/>
      <c r="J65" s="641"/>
      <c r="K65" s="641"/>
      <c r="L65" s="641"/>
      <c r="M65" s="641"/>
      <c r="N65" s="641"/>
      <c r="O65" s="642"/>
    </row>
    <row r="66" spans="1:15" ht="21.95" customHeight="1">
      <c r="A66" s="255" t="str">
        <f>IF(BL_instruction!A7=0,"",BL_instruction!A7)</f>
        <v/>
      </c>
      <c r="B66" s="626" t="str">
        <f>IF(BL_instruction!B7=0,"",BL_instruction!B7)</f>
        <v/>
      </c>
      <c r="C66" s="626" t="str">
        <f>IF(BL_instruction!C7=0,"",BL_instruction!C7)</f>
        <v/>
      </c>
      <c r="D66" s="626" t="str">
        <f>IF(BL_instruction!D7=0,"",BL_instruction!D7)</f>
        <v/>
      </c>
      <c r="E66" s="626" t="str">
        <f>IF(BL_instruction!E7=0,"",BL_instruction!E7)</f>
        <v/>
      </c>
      <c r="F66" s="626" t="str">
        <f>IF(BL_instruction!F7=0,"",BL_instruction!F7)</f>
        <v/>
      </c>
      <c r="G66" s="627" t="str">
        <f>IF(BL_instruction!G7=0,"",BL_instruction!G7)</f>
        <v/>
      </c>
      <c r="H66" s="643" t="s">
        <v>478</v>
      </c>
      <c r="I66" s="644"/>
      <c r="J66" s="644"/>
      <c r="K66" s="644"/>
      <c r="L66" s="644"/>
      <c r="M66" s="644"/>
      <c r="N66" s="644"/>
      <c r="O66" s="645"/>
    </row>
    <row r="67" spans="1:15" ht="21.95" customHeight="1">
      <c r="A67" s="256" t="str">
        <f>IF(BL_instruction!A8=0,"",BL_instruction!A8)</f>
        <v/>
      </c>
      <c r="B67" s="628" t="str">
        <f>IF(BL_instruction!B8=0,"",BL_instruction!B8)</f>
        <v/>
      </c>
      <c r="C67" s="628" t="str">
        <f>IF(BL_instruction!C8=0,"",BL_instruction!C8)</f>
        <v/>
      </c>
      <c r="D67" s="628" t="str">
        <f>IF(BL_instruction!D8=0,"",BL_instruction!D8)</f>
        <v/>
      </c>
      <c r="E67" s="628" t="str">
        <f>IF(BL_instruction!E8=0,"",BL_instruction!E8)</f>
        <v/>
      </c>
      <c r="F67" s="628" t="str">
        <f>IF(BL_instruction!F8=0,"",BL_instruction!F8)</f>
        <v/>
      </c>
      <c r="G67" s="629" t="str">
        <f>IF(BL_instruction!G8=0,"",BL_instruction!G8)</f>
        <v/>
      </c>
      <c r="H67" s="646" t="s">
        <v>452</v>
      </c>
      <c r="I67" s="647"/>
      <c r="J67" s="647"/>
      <c r="K67" s="647"/>
      <c r="L67" s="647"/>
      <c r="M67" s="647"/>
      <c r="N67" s="647"/>
      <c r="O67" s="648"/>
    </row>
    <row r="68" spans="1:15" ht="21.95" customHeight="1">
      <c r="A68" s="57" t="str">
        <f>IF(BL_instruction!A9=0,"",BL_instruction!A9)</f>
        <v/>
      </c>
      <c r="B68" s="249" t="s">
        <v>466</v>
      </c>
      <c r="C68" s="257" t="str">
        <f>IF(BL_instruction!C9=0,"",BL_instruction!C9)</f>
        <v/>
      </c>
      <c r="D68" s="234" t="str">
        <f>IF(BL_instruction!D9=0,"",BL_instruction!D9)</f>
        <v/>
      </c>
      <c r="E68" s="252" t="str">
        <f>IF(BL_instruction!E9=0,"",BL_instruction!E9)</f>
        <v/>
      </c>
      <c r="F68" s="252" t="str">
        <f>IF(BL_instruction!F9=0,"",BL_instruction!F9)</f>
        <v/>
      </c>
      <c r="G68" s="253" t="str">
        <f>IF(BL_instruction!G9=0,"",BL_instruction!G9)</f>
        <v/>
      </c>
      <c r="H68" s="258"/>
      <c r="I68" s="367"/>
      <c r="J68" s="368"/>
      <c r="K68" s="368"/>
      <c r="L68" s="368"/>
      <c r="M68" s="368"/>
      <c r="N68" s="368"/>
      <c r="O68" s="259"/>
    </row>
    <row r="69" spans="1:15" ht="21.95" customHeight="1">
      <c r="A69" s="255" t="str">
        <f>IF(BL_instruction!A10=0,"",BL_instruction!A10)</f>
        <v/>
      </c>
      <c r="B69" s="626" t="str">
        <f>IF(BL_instruction!B10=0,"",BL_instruction!B10)</f>
        <v/>
      </c>
      <c r="C69" s="626" t="str">
        <f>IF(BL_instruction!C10=0,"",BL_instruction!C10)</f>
        <v/>
      </c>
      <c r="D69" s="626" t="str">
        <f>IF(BL_instruction!D10=0,"",BL_instruction!D10)</f>
        <v/>
      </c>
      <c r="E69" s="626" t="str">
        <f>IF(BL_instruction!E10=0,"",BL_instruction!E10)</f>
        <v/>
      </c>
      <c r="F69" s="626" t="str">
        <f>IF(BL_instruction!F10=0,"",BL_instruction!F10)</f>
        <v/>
      </c>
      <c r="G69" s="627" t="str">
        <f>IF(BL_instruction!G10=0,"",BL_instruction!G10)</f>
        <v/>
      </c>
      <c r="H69" s="260"/>
      <c r="I69" s="369"/>
      <c r="J69" s="369"/>
      <c r="K69" s="369"/>
      <c r="L69" s="369"/>
      <c r="M69" s="369"/>
      <c r="N69" s="369"/>
      <c r="O69" s="261"/>
    </row>
    <row r="70" spans="1:15" ht="21.95" customHeight="1">
      <c r="A70" s="255" t="str">
        <f>IF(BL_instruction!A11=0,"",BL_instruction!A11)</f>
        <v/>
      </c>
      <c r="B70" s="626" t="str">
        <f>IF(BL_instruction!B11=0,"",BL_instruction!B11)</f>
        <v/>
      </c>
      <c r="C70" s="626" t="str">
        <f>IF(BL_instruction!C11=0,"",BL_instruction!C11)</f>
        <v/>
      </c>
      <c r="D70" s="626" t="str">
        <f>IF(BL_instruction!D11=0,"",BL_instruction!D11)</f>
        <v/>
      </c>
      <c r="E70" s="626" t="str">
        <f>IF(BL_instruction!E11=0,"",BL_instruction!E11)</f>
        <v/>
      </c>
      <c r="F70" s="626" t="str">
        <f>IF(BL_instruction!F11=0,"",BL_instruction!F11)</f>
        <v/>
      </c>
      <c r="G70" s="627" t="str">
        <f>IF(BL_instruction!G11=0,"",BL_instruction!G11)</f>
        <v/>
      </c>
      <c r="H70" s="262" t="str">
        <f>H11</f>
        <v/>
      </c>
      <c r="I70" s="263"/>
      <c r="J70" s="263"/>
      <c r="K70" s="263"/>
      <c r="L70" s="263"/>
      <c r="M70" s="263"/>
      <c r="N70" s="263"/>
      <c r="O70" s="264"/>
    </row>
    <row r="71" spans="1:15" ht="21.95" customHeight="1">
      <c r="A71" s="255" t="str">
        <f>IF(BL_instruction!A12=0,"",BL_instruction!A12)</f>
        <v/>
      </c>
      <c r="B71" s="626" t="str">
        <f>IF(BL_instruction!B12=0,"",BL_instruction!B12)</f>
        <v/>
      </c>
      <c r="C71" s="626" t="str">
        <f>IF(BL_instruction!C12=0,"",BL_instruction!C12)</f>
        <v/>
      </c>
      <c r="D71" s="626" t="str">
        <f>IF(BL_instruction!D12=0,"",BL_instruction!D12)</f>
        <v/>
      </c>
      <c r="E71" s="626" t="str">
        <f>IF(BL_instruction!E12=0,"",BL_instruction!E12)</f>
        <v/>
      </c>
      <c r="F71" s="626" t="str">
        <f>IF(BL_instruction!F12=0,"",BL_instruction!F12)</f>
        <v/>
      </c>
      <c r="G71" s="627" t="str">
        <f>IF(BL_instruction!G12=0,"",BL_instruction!G12)</f>
        <v/>
      </c>
      <c r="H71" s="265" t="str">
        <f t="shared" ref="H71:H77" si="1">H12</f>
        <v>【注】</v>
      </c>
      <c r="I71" s="266"/>
      <c r="J71" s="266"/>
      <c r="K71" s="266"/>
      <c r="L71" s="266"/>
      <c r="M71" s="266"/>
      <c r="N71" s="266"/>
      <c r="O71" s="267"/>
    </row>
    <row r="72" spans="1:15" ht="21.95" customHeight="1">
      <c r="A72" s="256" t="str">
        <f>IF(BL_instruction!A13=0,"",BL_instruction!A13)</f>
        <v/>
      </c>
      <c r="B72" s="628" t="str">
        <f>IF(BL_instruction!B13=0,"",BL_instruction!B13)</f>
        <v/>
      </c>
      <c r="C72" s="628" t="str">
        <f>IF(BL_instruction!C13=0,"",BL_instruction!C13)</f>
        <v/>
      </c>
      <c r="D72" s="628" t="str">
        <f>IF(BL_instruction!D13=0,"",BL_instruction!D13)</f>
        <v/>
      </c>
      <c r="E72" s="628" t="str">
        <f>IF(BL_instruction!E13=0,"",BL_instruction!E13)</f>
        <v/>
      </c>
      <c r="F72" s="628" t="str">
        <f>IF(BL_instruction!F13=0,"",BL_instruction!F13)</f>
        <v/>
      </c>
      <c r="G72" s="629" t="str">
        <f>IF(BL_instruction!G13=0,"",BL_instruction!G13)</f>
        <v/>
      </c>
      <c r="H72" s="268" t="str">
        <f t="shared" si="1"/>
        <v/>
      </c>
      <c r="I72" s="266"/>
      <c r="J72" s="266"/>
      <c r="K72" s="266"/>
      <c r="L72" s="266"/>
      <c r="M72" s="266"/>
      <c r="N72" s="266"/>
      <c r="O72" s="267"/>
    </row>
    <row r="73" spans="1:15" ht="21.95" customHeight="1">
      <c r="A73" s="57" t="str">
        <f>IF(BL_instruction!A14=0,"",BL_instruction!A14)</f>
        <v/>
      </c>
      <c r="B73" s="269" t="s">
        <v>413</v>
      </c>
      <c r="C73" s="257" t="str">
        <f>IF(BL_instruction!C14=0,"",BL_instruction!C14)</f>
        <v/>
      </c>
      <c r="D73" s="234" t="str">
        <f>IF(BL_instruction!D14=0,"",BL_instruction!D14)</f>
        <v/>
      </c>
      <c r="E73" s="252" t="str">
        <f>IF(BL_instruction!E14=0,"",BL_instruction!E14)</f>
        <v/>
      </c>
      <c r="F73" s="252" t="str">
        <f>IF(BL_instruction!F14=0,"",BL_instruction!F14)</f>
        <v/>
      </c>
      <c r="G73" s="253" t="str">
        <f>IF(BL_instruction!G14=0,"",BL_instruction!G14)</f>
        <v/>
      </c>
      <c r="H73" s="268" t="str">
        <f t="shared" si="1"/>
        <v/>
      </c>
      <c r="I73" s="266"/>
      <c r="J73" s="266"/>
      <c r="K73" s="266"/>
      <c r="L73" s="266"/>
      <c r="M73" s="266"/>
      <c r="N73" s="266"/>
      <c r="O73" s="267"/>
    </row>
    <row r="74" spans="1:15" ht="21.95" customHeight="1">
      <c r="A74" s="255" t="str">
        <f>IF(BL_instruction!A15=0,"",BL_instruction!A15)</f>
        <v/>
      </c>
      <c r="B74" s="626" t="str">
        <f>IF(BL_instruction!B15=0,"",BL_instruction!B15)</f>
        <v/>
      </c>
      <c r="C74" s="626" t="str">
        <f>IF(BL_instruction!C15=0,"",BL_instruction!C15)</f>
        <v/>
      </c>
      <c r="D74" s="626" t="str">
        <f>IF(BL_instruction!D15=0,"",BL_instruction!D15)</f>
        <v/>
      </c>
      <c r="E74" s="626" t="str">
        <f>IF(BL_instruction!E15=0,"",BL_instruction!E15)</f>
        <v/>
      </c>
      <c r="F74" s="626" t="str">
        <f>IF(BL_instruction!F15=0,"",BL_instruction!F15)</f>
        <v/>
      </c>
      <c r="G74" s="627" t="str">
        <f>IF(BL_instruction!G15=0,"",BL_instruction!G15)</f>
        <v/>
      </c>
      <c r="H74" s="268" t="str">
        <f t="shared" si="1"/>
        <v/>
      </c>
      <c r="I74" s="270"/>
      <c r="J74" s="270"/>
      <c r="K74" s="270"/>
      <c r="L74" s="270"/>
      <c r="M74" s="270"/>
      <c r="N74" s="270"/>
      <c r="O74" s="271"/>
    </row>
    <row r="75" spans="1:15" ht="21.95" customHeight="1">
      <c r="A75" s="255" t="str">
        <f>IF(BL_instruction!A16=0,"",BL_instruction!A16)</f>
        <v/>
      </c>
      <c r="B75" s="626" t="str">
        <f>IF(BL_instruction!B16=0,"",BL_instruction!B16)</f>
        <v/>
      </c>
      <c r="C75" s="626" t="str">
        <f>IF(BL_instruction!C16=0,"",BL_instruction!C16)</f>
        <v/>
      </c>
      <c r="D75" s="626" t="str">
        <f>IF(BL_instruction!D16=0,"",BL_instruction!D16)</f>
        <v/>
      </c>
      <c r="E75" s="626" t="str">
        <f>IF(BL_instruction!E16=0,"",BL_instruction!E16)</f>
        <v/>
      </c>
      <c r="F75" s="626" t="str">
        <f>IF(BL_instruction!F16=0,"",BL_instruction!F16)</f>
        <v/>
      </c>
      <c r="G75" s="627" t="str">
        <f>IF(BL_instruction!G16=0,"",BL_instruction!G16)</f>
        <v/>
      </c>
      <c r="H75" s="268" t="str">
        <f t="shared" si="1"/>
        <v/>
      </c>
      <c r="I75" s="270"/>
      <c r="J75" s="270"/>
      <c r="K75" s="270"/>
      <c r="L75" s="270"/>
      <c r="M75" s="270"/>
      <c r="N75" s="270"/>
      <c r="O75" s="271"/>
    </row>
    <row r="76" spans="1:15" ht="21.95" customHeight="1">
      <c r="A76" s="255" t="str">
        <f>IF(BL_instruction!A17=0,"",BL_instruction!A17)</f>
        <v/>
      </c>
      <c r="B76" s="626" t="str">
        <f>IF(BL_instruction!B17=0,"",BL_instruction!B17)</f>
        <v/>
      </c>
      <c r="C76" s="626" t="str">
        <f>IF(BL_instruction!C17=0,"",BL_instruction!C17)</f>
        <v/>
      </c>
      <c r="D76" s="626" t="str">
        <f>IF(BL_instruction!D17=0,"",BL_instruction!D17)</f>
        <v/>
      </c>
      <c r="E76" s="626" t="str">
        <f>IF(BL_instruction!E17=0,"",BL_instruction!E17)</f>
        <v/>
      </c>
      <c r="F76" s="626" t="str">
        <f>IF(BL_instruction!F17=0,"",BL_instruction!F17)</f>
        <v/>
      </c>
      <c r="G76" s="627" t="str">
        <f>IF(BL_instruction!G17=0,"",BL_instruction!G17)</f>
        <v/>
      </c>
      <c r="H76" s="268" t="e">
        <f t="shared" si="1"/>
        <v>#REF!</v>
      </c>
      <c r="I76" s="270"/>
      <c r="J76" s="270"/>
      <c r="K76" s="270"/>
      <c r="L76" s="266"/>
      <c r="M76" s="266"/>
      <c r="N76" s="266"/>
      <c r="O76" s="267"/>
    </row>
    <row r="77" spans="1:15" ht="21.95" customHeight="1">
      <c r="A77" s="256" t="str">
        <f>IF(BL_instruction!A18=0,"",BL_instruction!A18)</f>
        <v/>
      </c>
      <c r="B77" s="628" t="str">
        <f>IF(BL_instruction!B18=0,"",BL_instruction!B18)</f>
        <v/>
      </c>
      <c r="C77" s="628" t="str">
        <f>IF(BL_instruction!C18=0,"",BL_instruction!C18)</f>
        <v/>
      </c>
      <c r="D77" s="628" t="str">
        <f>IF(BL_instruction!D18=0,"",BL_instruction!D18)</f>
        <v/>
      </c>
      <c r="E77" s="628" t="str">
        <f>IF(BL_instruction!E18=0,"",BL_instruction!E18)</f>
        <v/>
      </c>
      <c r="F77" s="628" t="str">
        <f>IF(BL_instruction!F18=0,"",BL_instruction!F18)</f>
        <v/>
      </c>
      <c r="G77" s="629" t="str">
        <f>IF(BL_instruction!G18=0,"",BL_instruction!G18)</f>
        <v/>
      </c>
      <c r="H77" s="272" t="str">
        <f t="shared" si="1"/>
        <v/>
      </c>
      <c r="I77" s="273"/>
      <c r="J77" s="273"/>
      <c r="K77" s="273"/>
      <c r="L77" s="274"/>
      <c r="M77" s="274"/>
      <c r="N77" s="274"/>
      <c r="O77" s="275"/>
    </row>
    <row r="78" spans="1:15" ht="21.95" customHeight="1">
      <c r="A78" s="276" t="str">
        <f>IF(BL_instruction!A19=0,"",BL_instruction!A19)</f>
        <v/>
      </c>
      <c r="B78" s="92" t="str">
        <f>IF(BL_instruction!B19=0,"",BL_instruction!B19)</f>
        <v>OCEAN VESSEL  ※</v>
      </c>
      <c r="C78" s="92" t="str">
        <f>IF(BL_instruction!C19=0,"",BL_instruction!C19)</f>
        <v/>
      </c>
      <c r="D78" s="92" t="str">
        <f>IF(BL_instruction!D19=0,"",BL_instruction!D19)</f>
        <v>VOY. No.</v>
      </c>
      <c r="E78" s="79" t="str">
        <f>IF(BL_instruction!E19=0,"",BL_instruction!E19)</f>
        <v/>
      </c>
      <c r="F78" s="277"/>
      <c r="G78" s="93" t="s">
        <v>408</v>
      </c>
      <c r="H78" s="94"/>
      <c r="I78" s="95"/>
      <c r="J78" s="278"/>
      <c r="K78" s="96" t="s">
        <v>409</v>
      </c>
      <c r="L78" s="96"/>
      <c r="M78" s="96"/>
      <c r="N78" s="97"/>
      <c r="O78" s="98"/>
    </row>
    <row r="79" spans="1:15" ht="24" customHeight="1">
      <c r="A79" s="279" t="str">
        <f>IF(BL_instruction!A20=0,"",BL_instruction!A20)</f>
        <v/>
      </c>
      <c r="B79" s="630" t="str">
        <f>IF(BL_instruction!B20=0,"",BL_instruction!B20)</f>
        <v/>
      </c>
      <c r="C79" s="630" t="str">
        <f>IF(BL_instruction!C20=0,"",BL_instruction!C20)</f>
        <v/>
      </c>
      <c r="D79" s="632" t="str">
        <f>IF(BL_instruction!D20=0,"",BL_instruction!D20)</f>
        <v/>
      </c>
      <c r="E79" s="633" t="str">
        <f>IF(BL_instruction!E20=0,"",BL_instruction!E20)</f>
        <v/>
      </c>
      <c r="F79" s="280"/>
      <c r="G79" s="607" t="str">
        <f>IF(BL_instruction!G20=0,"",BL_instruction!G20)</f>
        <v/>
      </c>
      <c r="H79" s="607" t="str">
        <f>IF(BL_instruction!H20=0,"",BL_instruction!H20)</f>
        <v/>
      </c>
      <c r="I79" s="607" t="str">
        <f>IF(BL_instruction!I20=0,"",BL_instruction!I20)</f>
        <v/>
      </c>
      <c r="J79" s="281"/>
      <c r="K79" s="607" t="str">
        <f>IF(BL_instruction!K20=0,"",BL_instruction!K20)</f>
        <v/>
      </c>
      <c r="L79" s="607" t="str">
        <f>IF(BL_instruction!L20=0,"",BL_instruction!L20)</f>
        <v/>
      </c>
      <c r="M79" s="607" t="str">
        <f>IF(BL_instruction!M20=0,"",BL_instruction!M20)</f>
        <v/>
      </c>
      <c r="N79" s="607" t="str">
        <f>IF(BL_instruction!N20=0,"",BL_instruction!N20)</f>
        <v/>
      </c>
      <c r="O79" s="608" t="str">
        <f>IF(BL_instruction!O20=0,"",BL_instruction!O20)</f>
        <v/>
      </c>
    </row>
    <row r="80" spans="1:15" ht="21.95" customHeight="1">
      <c r="A80" s="282"/>
      <c r="C80" s="99"/>
      <c r="D80" s="99"/>
      <c r="E80" s="100"/>
      <c r="F80" s="283"/>
      <c r="G80" s="93" t="s">
        <v>407</v>
      </c>
      <c r="H80" s="101"/>
      <c r="I80" s="93"/>
      <c r="J80" s="284"/>
      <c r="K80" s="93" t="s">
        <v>406</v>
      </c>
      <c r="L80" s="93"/>
      <c r="M80" s="93"/>
      <c r="N80" s="93"/>
      <c r="O80" s="102"/>
    </row>
    <row r="81" spans="1:15" ht="24" customHeight="1">
      <c r="A81" s="285"/>
      <c r="C81" s="99"/>
      <c r="D81" s="99"/>
      <c r="E81" s="100"/>
      <c r="F81" s="280"/>
      <c r="G81" s="607" t="str">
        <f>IF(BL_instruction!G22=0,"",BL_instruction!G22)</f>
        <v/>
      </c>
      <c r="H81" s="607" t="str">
        <f>IF(BL_instruction!H22=0,"",BL_instruction!H22)</f>
        <v/>
      </c>
      <c r="I81" s="607" t="str">
        <f>IF(BL_instruction!I22=0,"",BL_instruction!I22)</f>
        <v/>
      </c>
      <c r="J81" s="281"/>
      <c r="K81" s="607" t="str">
        <f>IF(BL_instruction!K22=0,"",BL_instruction!K22)</f>
        <v/>
      </c>
      <c r="L81" s="607" t="str">
        <f>IF(BL_instruction!L22=0,"",BL_instruction!L22)</f>
        <v/>
      </c>
      <c r="M81" s="607" t="str">
        <f>IF(BL_instruction!M22=0,"",BL_instruction!M22)</f>
        <v/>
      </c>
      <c r="N81" s="607" t="str">
        <f>IF(BL_instruction!N22=0,"",BL_instruction!N22)</f>
        <v/>
      </c>
      <c r="O81" s="608" t="str">
        <f>IF(BL_instruction!O22=0,"",BL_instruction!O22)</f>
        <v/>
      </c>
    </row>
    <row r="82" spans="1:15" ht="21.95" customHeight="1">
      <c r="A82" s="286"/>
      <c r="B82" s="370"/>
      <c r="C82" s="103"/>
      <c r="D82" s="103"/>
      <c r="E82" s="104"/>
      <c r="F82" s="287"/>
      <c r="G82" s="105" t="str">
        <f>IF(BL_instruction!G23=0,"",BL_instruction!G23)</f>
        <v>FINAL DESTINATION (FOR THE MERCHANT'S REFERENCE ONLY)</v>
      </c>
      <c r="H82" s="105"/>
      <c r="I82" s="105"/>
      <c r="J82" s="105"/>
      <c r="K82" s="105"/>
      <c r="L82" s="105"/>
      <c r="M82" s="105"/>
      <c r="N82" s="105"/>
      <c r="O82" s="106"/>
    </row>
    <row r="83" spans="1:15" ht="24" customHeight="1">
      <c r="A83" s="288"/>
      <c r="B83" s="107"/>
      <c r="C83" s="107"/>
      <c r="D83" s="107"/>
      <c r="E83" s="108"/>
      <c r="F83" s="289"/>
      <c r="G83" s="610" t="str">
        <f>IF(BL_instruction!G24=0,"",BL_instruction!G24)</f>
        <v/>
      </c>
      <c r="H83" s="610" t="str">
        <f>IF(BL_instruction!H24=0,"",BL_instruction!H24)</f>
        <v/>
      </c>
      <c r="I83" s="610" t="str">
        <f>IF(BL_instruction!I24=0,"",BL_instruction!I24)</f>
        <v/>
      </c>
      <c r="J83" s="610" t="str">
        <f>IF(BL_instruction!J24=0,"",BL_instruction!J24)</f>
        <v/>
      </c>
      <c r="K83" s="610" t="str">
        <f>IF(BL_instruction!K24=0,"",BL_instruction!K24)</f>
        <v/>
      </c>
      <c r="L83" s="610" t="str">
        <f>IF(BL_instruction!L24=0,"",BL_instruction!L24)</f>
        <v/>
      </c>
      <c r="M83" s="610" t="str">
        <f>IF(BL_instruction!M24=0,"",BL_instruction!M24)</f>
        <v/>
      </c>
      <c r="N83" s="610" t="str">
        <f>IF(BL_instruction!N24=0,"",BL_instruction!N24)</f>
        <v/>
      </c>
      <c r="O83" s="611" t="str">
        <f>IF(BL_instruction!O24=0,"",BL_instruction!O24)</f>
        <v/>
      </c>
    </row>
    <row r="84" spans="1:15" ht="21.75" customHeight="1">
      <c r="A84" s="85" t="str">
        <f>IF(BL_instruction!A25=0,"",BL_instruction!A25)</f>
        <v/>
      </c>
      <c r="B84" s="109" t="str">
        <f>IF(BL_instruction!B25=0,"",BL_instruction!B25)</f>
        <v>PARTICULARS FURNISHED BY SHIPPER</v>
      </c>
      <c r="C84" s="109"/>
      <c r="D84" s="109"/>
      <c r="E84" s="109"/>
      <c r="F84" s="109"/>
      <c r="G84" s="110"/>
      <c r="H84" s="110"/>
      <c r="I84" s="111"/>
      <c r="J84" s="111"/>
      <c r="K84" s="111"/>
      <c r="L84" s="111"/>
      <c r="M84" s="111"/>
      <c r="N84" s="111"/>
      <c r="O84" s="290"/>
    </row>
    <row r="85" spans="1:15" ht="21.95" customHeight="1">
      <c r="A85" s="384"/>
      <c r="B85" s="113" t="s">
        <v>469</v>
      </c>
      <c r="C85" s="114"/>
      <c r="D85" s="359"/>
      <c r="E85" s="359"/>
      <c r="F85" s="116" t="s">
        <v>470</v>
      </c>
      <c r="G85" s="115" t="s">
        <v>471</v>
      </c>
      <c r="H85" s="115"/>
      <c r="I85" s="115"/>
      <c r="J85" s="115"/>
      <c r="K85" s="117" t="s">
        <v>472</v>
      </c>
      <c r="L85" s="117"/>
      <c r="M85" s="117"/>
      <c r="N85" s="117"/>
      <c r="O85" s="118" t="str">
        <f t="shared" ref="O85" si="2">IF(O30=0,"",O30)</f>
        <v/>
      </c>
    </row>
    <row r="86" spans="1:15" ht="21.75" customHeight="1">
      <c r="A86" s="119" t="str">
        <f>IF(BL_instruction!A27=0,"",BL_instruction!A27)</f>
        <v/>
      </c>
      <c r="B86" s="120" t="str">
        <f>IF(BL_instruction!B27=0,"",BL_instruction!B27)</f>
        <v/>
      </c>
      <c r="C86" s="121" t="str">
        <f>IF(BL_instruction!C27=0,"",BL_instruction!C27)</f>
        <v/>
      </c>
      <c r="D86" s="612" t="str">
        <f>IF(BL_instruction!D27=0,"",BL_instruction!D27)</f>
        <v/>
      </c>
      <c r="E86" s="614" t="str">
        <f>IF(BL_instruction!E27=0,"",BL_instruction!E27)</f>
        <v/>
      </c>
      <c r="F86" s="615" t="str">
        <f>IF(BL_instruction!F27=0,"",BL_instruction!F27)</f>
        <v/>
      </c>
      <c r="G86" s="570" t="str">
        <f>IF(BL_instruction!G27=0,"",BL_instruction!G27)</f>
        <v>Shipper's load and count… etc
下の SERVICE TERM を選択して下さい</v>
      </c>
      <c r="H86" s="571" t="str">
        <f>IF(BL_instruction!H27=0,"",BL_instruction!H27)</f>
        <v/>
      </c>
      <c r="I86" s="571" t="str">
        <f>IF(BL_instruction!I27=0,"",BL_instruction!I27)</f>
        <v/>
      </c>
      <c r="J86" s="572" t="str">
        <f>IF(BL_instruction!J27=0,"",BL_instruction!J27)</f>
        <v/>
      </c>
      <c r="K86" s="618" t="str">
        <f>IF(BL_instruction!K27=0,"",BL_instruction!K27)</f>
        <v>CARGO DETAILSへ入力</v>
      </c>
      <c r="L86" s="619" t="str">
        <f>IF(BL_instruction!L27=0,"",BL_instruction!L27)</f>
        <v/>
      </c>
      <c r="M86" s="619" t="str">
        <f>IF(BL_instruction!M27=0,"",BL_instruction!M27)</f>
        <v/>
      </c>
      <c r="N86" s="619" t="str">
        <f>IF(BL_instruction!N27=0,"",BL_instruction!N27)</f>
        <v/>
      </c>
      <c r="O86" s="624" t="str">
        <f>IF(BL_instruction!O27=0,"",BL_instruction!O27)</f>
        <v/>
      </c>
    </row>
    <row r="87" spans="1:15" ht="21.95" customHeight="1">
      <c r="A87" s="122" t="str">
        <f>IF(BL_instruction!A28=0,"",BL_instruction!A28)</f>
        <v/>
      </c>
      <c r="B87" s="71" t="str">
        <f>IF(BL_instruction!B28=0,"",BL_instruction!B28)</f>
        <v/>
      </c>
      <c r="C87" s="123" t="str">
        <f>IF(BL_instruction!C28=0,"",BL_instruction!C28)</f>
        <v/>
      </c>
      <c r="D87" s="613" t="str">
        <f>IF(BL_instruction!D28=0,"",BL_instruction!D28)</f>
        <v/>
      </c>
      <c r="E87" s="616" t="str">
        <f>IF(BL_instruction!E28=0,"",BL_instruction!E28)</f>
        <v/>
      </c>
      <c r="F87" s="617" t="str">
        <f>IF(BL_instruction!F28=0,"",BL_instruction!F28)</f>
        <v/>
      </c>
      <c r="G87" s="573" t="str">
        <f>IF(BL_instruction!G28=0,"",BL_instruction!G28)</f>
        <v/>
      </c>
      <c r="H87" s="574" t="str">
        <f>IF(BL_instruction!H28=0,"",BL_instruction!H28)</f>
        <v/>
      </c>
      <c r="I87" s="574" t="str">
        <f>IF(BL_instruction!I28=0,"",BL_instruction!I28)</f>
        <v/>
      </c>
      <c r="J87" s="575" t="str">
        <f>IF(BL_instruction!J28=0,"",BL_instruction!J28)</f>
        <v/>
      </c>
      <c r="K87" s="621" t="str">
        <f>IF(BL_instruction!K28=0,"",BL_instruction!K28)</f>
        <v/>
      </c>
      <c r="L87" s="622" t="str">
        <f>IF(BL_instruction!L28=0,"",BL_instruction!L28)</f>
        <v/>
      </c>
      <c r="M87" s="622" t="str">
        <f>IF(BL_instruction!M28=0,"",BL_instruction!M28)</f>
        <v/>
      </c>
      <c r="N87" s="622" t="str">
        <f>IF(BL_instruction!N28=0,"",BL_instruction!N28)</f>
        <v/>
      </c>
      <c r="O87" s="625" t="str">
        <f>IF(BL_instruction!O28=0,"",BL_instruction!O28)</f>
        <v/>
      </c>
    </row>
    <row r="88" spans="1:15" ht="21.95" customHeight="1">
      <c r="A88" s="294"/>
      <c r="B88" s="603" t="str">
        <f>IF(BL_instruction!B29=0,"",BL_instruction!B29)</f>
        <v/>
      </c>
      <c r="C88" s="603" t="str">
        <f>IF(BL_instruction!C29=0,"",BL_instruction!C29)</f>
        <v/>
      </c>
      <c r="D88" s="603" t="str">
        <f>IF(BL_instruction!D29=0,"",BL_instruction!D29)</f>
        <v/>
      </c>
      <c r="E88" s="604" t="str">
        <f>IF(BL_instruction!E29=0,"",BL_instruction!E29)</f>
        <v/>
      </c>
      <c r="F88" s="280"/>
      <c r="G88" s="605" t="str">
        <f>IF(BL_instruction!G29=0,"",BL_instruction!G29)</f>
        <v/>
      </c>
      <c r="H88" s="605" t="str">
        <f>IF(BL_instruction!H29=0,"",BL_instruction!H29)</f>
        <v/>
      </c>
      <c r="I88" s="605" t="str">
        <f>IF(BL_instruction!I29=0,"",BL_instruction!I29)</f>
        <v/>
      </c>
      <c r="J88" s="605" t="str">
        <f>IF(BL_instruction!J29=0,"",BL_instruction!J29)</f>
        <v/>
      </c>
      <c r="K88" s="605" t="str">
        <f>IF(BL_instruction!K29=0,"",BL_instruction!K29)</f>
        <v/>
      </c>
      <c r="L88" s="605" t="str">
        <f>IF(BL_instruction!L29=0,"",BL_instruction!L29)</f>
        <v/>
      </c>
      <c r="M88" s="605" t="str">
        <f>IF(BL_instruction!M29=0,"",BL_instruction!M29)</f>
        <v/>
      </c>
      <c r="N88" s="605" t="str">
        <f>IF(BL_instruction!N29=0,"",BL_instruction!N29)</f>
        <v/>
      </c>
      <c r="O88" s="606" t="str">
        <f>IF(BL_instruction!O29=0,"",BL_instruction!O29)</f>
        <v/>
      </c>
    </row>
    <row r="89" spans="1:15" ht="21.95" customHeight="1">
      <c r="A89" s="280"/>
      <c r="B89" s="599" t="str">
        <f>IF(BL_instruction!B30=0,"",BL_instruction!B30)</f>
        <v/>
      </c>
      <c r="C89" s="599" t="str">
        <f>IF(BL_instruction!C30=0,"",BL_instruction!C30)</f>
        <v/>
      </c>
      <c r="D89" s="599" t="str">
        <f>IF(BL_instruction!D30=0,"",BL_instruction!D30)</f>
        <v/>
      </c>
      <c r="E89" s="600" t="str">
        <f>IF(BL_instruction!E30=0,"",BL_instruction!E30)</f>
        <v/>
      </c>
      <c r="F89" s="280"/>
      <c r="G89" s="601" t="str">
        <f>IF(BL_instruction!G30=0,"",BL_instruction!G30)</f>
        <v/>
      </c>
      <c r="H89" s="601" t="str">
        <f>IF(BL_instruction!H30=0,"",BL_instruction!H30)</f>
        <v/>
      </c>
      <c r="I89" s="601" t="str">
        <f>IF(BL_instruction!I30=0,"",BL_instruction!I30)</f>
        <v/>
      </c>
      <c r="J89" s="601" t="str">
        <f>IF(BL_instruction!J30=0,"",BL_instruction!J30)</f>
        <v/>
      </c>
      <c r="K89" s="601" t="str">
        <f>IF(BL_instruction!K30=0,"",BL_instruction!K30)</f>
        <v/>
      </c>
      <c r="L89" s="601" t="str">
        <f>IF(BL_instruction!L30=0,"",BL_instruction!L30)</f>
        <v/>
      </c>
      <c r="M89" s="601" t="str">
        <f>IF(BL_instruction!M30=0,"",BL_instruction!M30)</f>
        <v/>
      </c>
      <c r="N89" s="601" t="str">
        <f>IF(BL_instruction!N30=0,"",BL_instruction!N30)</f>
        <v/>
      </c>
      <c r="O89" s="602" t="str">
        <f>IF(BL_instruction!O30=0,"",BL_instruction!O30)</f>
        <v/>
      </c>
    </row>
    <row r="90" spans="1:15" ht="21.95" customHeight="1">
      <c r="A90" s="280"/>
      <c r="B90" s="599" t="str">
        <f>IF(BL_instruction!B31=0,"",BL_instruction!B31)</f>
        <v/>
      </c>
      <c r="C90" s="599" t="str">
        <f>IF(BL_instruction!C31=0,"",BL_instruction!C31)</f>
        <v/>
      </c>
      <c r="D90" s="599" t="str">
        <f>IF(BL_instruction!D31=0,"",BL_instruction!D31)</f>
        <v/>
      </c>
      <c r="E90" s="600" t="str">
        <f>IF(BL_instruction!E31=0,"",BL_instruction!E31)</f>
        <v/>
      </c>
      <c r="F90" s="280"/>
      <c r="G90" s="601" t="str">
        <f>IF(BL_instruction!G31=0,"",BL_instruction!G31)</f>
        <v/>
      </c>
      <c r="H90" s="601" t="str">
        <f>IF(BL_instruction!H31=0,"",BL_instruction!H31)</f>
        <v/>
      </c>
      <c r="I90" s="601" t="str">
        <f>IF(BL_instruction!I31=0,"",BL_instruction!I31)</f>
        <v/>
      </c>
      <c r="J90" s="601" t="str">
        <f>IF(BL_instruction!J31=0,"",BL_instruction!J31)</f>
        <v/>
      </c>
      <c r="K90" s="601" t="str">
        <f>IF(BL_instruction!K31=0,"",BL_instruction!K31)</f>
        <v/>
      </c>
      <c r="L90" s="601" t="str">
        <f>IF(BL_instruction!L31=0,"",BL_instruction!L31)</f>
        <v/>
      </c>
      <c r="M90" s="601" t="str">
        <f>IF(BL_instruction!M31=0,"",BL_instruction!M31)</f>
        <v/>
      </c>
      <c r="N90" s="601" t="str">
        <f>IF(BL_instruction!N31=0,"",BL_instruction!N31)</f>
        <v/>
      </c>
      <c r="O90" s="602" t="str">
        <f>IF(BL_instruction!O31=0,"",BL_instruction!O31)</f>
        <v/>
      </c>
    </row>
    <row r="91" spans="1:15" ht="21.95" customHeight="1">
      <c r="A91" s="280"/>
      <c r="B91" s="599" t="str">
        <f>IF(BL_instruction!B32=0,"",BL_instruction!B32)</f>
        <v/>
      </c>
      <c r="C91" s="599" t="str">
        <f>IF(BL_instruction!C32=0,"",BL_instruction!C32)</f>
        <v/>
      </c>
      <c r="D91" s="599" t="str">
        <f>IF(BL_instruction!D32=0,"",BL_instruction!D32)</f>
        <v/>
      </c>
      <c r="E91" s="600" t="str">
        <f>IF(BL_instruction!E32=0,"",BL_instruction!E32)</f>
        <v/>
      </c>
      <c r="F91" s="280"/>
      <c r="G91" s="601" t="str">
        <f>IF(BL_instruction!G32=0,"",BL_instruction!G32)</f>
        <v/>
      </c>
      <c r="H91" s="601" t="str">
        <f>IF(BL_instruction!H32=0,"",BL_instruction!H32)</f>
        <v/>
      </c>
      <c r="I91" s="601" t="str">
        <f>IF(BL_instruction!I32=0,"",BL_instruction!I32)</f>
        <v/>
      </c>
      <c r="J91" s="601" t="str">
        <f>IF(BL_instruction!J32=0,"",BL_instruction!J32)</f>
        <v/>
      </c>
      <c r="K91" s="601" t="str">
        <f>IF(BL_instruction!K32=0,"",BL_instruction!K32)</f>
        <v/>
      </c>
      <c r="L91" s="601" t="str">
        <f>IF(BL_instruction!L32=0,"",BL_instruction!L32)</f>
        <v/>
      </c>
      <c r="M91" s="601" t="str">
        <f>IF(BL_instruction!M32=0,"",BL_instruction!M32)</f>
        <v/>
      </c>
      <c r="N91" s="601" t="str">
        <f>IF(BL_instruction!N32=0,"",BL_instruction!N32)</f>
        <v/>
      </c>
      <c r="O91" s="602" t="str">
        <f>IF(BL_instruction!O32=0,"",BL_instruction!O32)</f>
        <v/>
      </c>
    </row>
    <row r="92" spans="1:15" ht="21.95" customHeight="1">
      <c r="A92" s="280"/>
      <c r="B92" s="599" t="str">
        <f>IF(BL_instruction!B33=0,"",BL_instruction!B33)</f>
        <v/>
      </c>
      <c r="C92" s="599" t="str">
        <f>IF(BL_instruction!C33=0,"",BL_instruction!C33)</f>
        <v/>
      </c>
      <c r="D92" s="599" t="str">
        <f>IF(BL_instruction!D33=0,"",BL_instruction!D33)</f>
        <v/>
      </c>
      <c r="E92" s="600" t="str">
        <f>IF(BL_instruction!E33=0,"",BL_instruction!E33)</f>
        <v/>
      </c>
      <c r="F92" s="280"/>
      <c r="G92" s="601" t="str">
        <f>IF(BL_instruction!G33=0,"",BL_instruction!G33)</f>
        <v/>
      </c>
      <c r="H92" s="601" t="str">
        <f>IF(BL_instruction!H33=0,"",BL_instruction!H33)</f>
        <v/>
      </c>
      <c r="I92" s="601" t="str">
        <f>IF(BL_instruction!I33=0,"",BL_instruction!I33)</f>
        <v/>
      </c>
      <c r="J92" s="601" t="str">
        <f>IF(BL_instruction!J33=0,"",BL_instruction!J33)</f>
        <v/>
      </c>
      <c r="K92" s="601" t="str">
        <f>IF(BL_instruction!K33=0,"",BL_instruction!K33)</f>
        <v/>
      </c>
      <c r="L92" s="601" t="str">
        <f>IF(BL_instruction!L33=0,"",BL_instruction!L33)</f>
        <v/>
      </c>
      <c r="M92" s="601" t="str">
        <f>IF(BL_instruction!M33=0,"",BL_instruction!M33)</f>
        <v/>
      </c>
      <c r="N92" s="601" t="str">
        <f>IF(BL_instruction!N33=0,"",BL_instruction!N33)</f>
        <v/>
      </c>
      <c r="O92" s="602" t="str">
        <f>IF(BL_instruction!O33=0,"",BL_instruction!O33)</f>
        <v/>
      </c>
    </row>
    <row r="93" spans="1:15" ht="21.95" customHeight="1">
      <c r="A93" s="280"/>
      <c r="B93" s="599" t="str">
        <f>IF(BL_instruction!B34=0,"",BL_instruction!B34)</f>
        <v/>
      </c>
      <c r="C93" s="599" t="str">
        <f>IF(BL_instruction!C34=0,"",BL_instruction!C34)</f>
        <v/>
      </c>
      <c r="D93" s="599" t="str">
        <f>IF(BL_instruction!D34=0,"",BL_instruction!D34)</f>
        <v/>
      </c>
      <c r="E93" s="600" t="str">
        <f>IF(BL_instruction!E34=0,"",BL_instruction!E34)</f>
        <v/>
      </c>
      <c r="F93" s="280"/>
      <c r="G93" s="601" t="str">
        <f>IF(BL_instruction!G34=0,"",BL_instruction!G34)</f>
        <v/>
      </c>
      <c r="H93" s="601" t="str">
        <f>IF(BL_instruction!H34=0,"",BL_instruction!H34)</f>
        <v/>
      </c>
      <c r="I93" s="601" t="str">
        <f>IF(BL_instruction!I34=0,"",BL_instruction!I34)</f>
        <v/>
      </c>
      <c r="J93" s="601" t="str">
        <f>IF(BL_instruction!J34=0,"",BL_instruction!J34)</f>
        <v/>
      </c>
      <c r="K93" s="601" t="str">
        <f>IF(BL_instruction!K34=0,"",BL_instruction!K34)</f>
        <v/>
      </c>
      <c r="L93" s="601" t="str">
        <f>IF(BL_instruction!L34=0,"",BL_instruction!L34)</f>
        <v/>
      </c>
      <c r="M93" s="601" t="str">
        <f>IF(BL_instruction!M34=0,"",BL_instruction!M34)</f>
        <v/>
      </c>
      <c r="N93" s="601" t="str">
        <f>IF(BL_instruction!N34=0,"",BL_instruction!N34)</f>
        <v/>
      </c>
      <c r="O93" s="602" t="str">
        <f>IF(BL_instruction!O34=0,"",BL_instruction!O34)</f>
        <v/>
      </c>
    </row>
    <row r="94" spans="1:15" ht="21.95" customHeight="1">
      <c r="A94" s="280"/>
      <c r="B94" s="599" t="str">
        <f>IF(BL_instruction!B35=0,"",BL_instruction!B35)</f>
        <v/>
      </c>
      <c r="C94" s="599" t="str">
        <f>IF(BL_instruction!C35=0,"",BL_instruction!C35)</f>
        <v/>
      </c>
      <c r="D94" s="599" t="str">
        <f>IF(BL_instruction!D35=0,"",BL_instruction!D35)</f>
        <v/>
      </c>
      <c r="E94" s="600" t="str">
        <f>IF(BL_instruction!E35=0,"",BL_instruction!E35)</f>
        <v/>
      </c>
      <c r="F94" s="280"/>
      <c r="G94" s="601" t="str">
        <f>IF(BL_instruction!G35=0,"",BL_instruction!G35)</f>
        <v/>
      </c>
      <c r="H94" s="601" t="str">
        <f>IF(BL_instruction!H35=0,"",BL_instruction!H35)</f>
        <v/>
      </c>
      <c r="I94" s="601" t="str">
        <f>IF(BL_instruction!I35=0,"",BL_instruction!I35)</f>
        <v/>
      </c>
      <c r="J94" s="601" t="str">
        <f>IF(BL_instruction!J35=0,"",BL_instruction!J35)</f>
        <v/>
      </c>
      <c r="K94" s="601" t="str">
        <f>IF(BL_instruction!K35=0,"",BL_instruction!K35)</f>
        <v/>
      </c>
      <c r="L94" s="601" t="str">
        <f>IF(BL_instruction!L35=0,"",BL_instruction!L35)</f>
        <v/>
      </c>
      <c r="M94" s="601" t="str">
        <f>IF(BL_instruction!M35=0,"",BL_instruction!M35)</f>
        <v/>
      </c>
      <c r="N94" s="601" t="str">
        <f>IF(BL_instruction!N35=0,"",BL_instruction!N35)</f>
        <v/>
      </c>
      <c r="O94" s="602" t="str">
        <f>IF(BL_instruction!O35=0,"",BL_instruction!O35)</f>
        <v/>
      </c>
    </row>
    <row r="95" spans="1:15" ht="21.95" customHeight="1">
      <c r="A95" s="280"/>
      <c r="B95" s="599" t="str">
        <f>IF(BL_instruction!B36=0,"",BL_instruction!B36)</f>
        <v/>
      </c>
      <c r="C95" s="599" t="str">
        <f>IF(BL_instruction!C36=0,"",BL_instruction!C36)</f>
        <v/>
      </c>
      <c r="D95" s="599" t="str">
        <f>IF(BL_instruction!D36=0,"",BL_instruction!D36)</f>
        <v/>
      </c>
      <c r="E95" s="600" t="str">
        <f>IF(BL_instruction!E36=0,"",BL_instruction!E36)</f>
        <v/>
      </c>
      <c r="F95" s="280"/>
      <c r="G95" s="601" t="str">
        <f>IF(BL_instruction!G36=0,"",BL_instruction!G36)</f>
        <v/>
      </c>
      <c r="H95" s="601" t="str">
        <f>IF(BL_instruction!H36=0,"",BL_instruction!H36)</f>
        <v/>
      </c>
      <c r="I95" s="601" t="str">
        <f>IF(BL_instruction!I36=0,"",BL_instruction!I36)</f>
        <v/>
      </c>
      <c r="J95" s="601" t="str">
        <f>IF(BL_instruction!J36=0,"",BL_instruction!J36)</f>
        <v/>
      </c>
      <c r="K95" s="601" t="str">
        <f>IF(BL_instruction!K36=0,"",BL_instruction!K36)</f>
        <v/>
      </c>
      <c r="L95" s="601" t="str">
        <f>IF(BL_instruction!L36=0,"",BL_instruction!L36)</f>
        <v/>
      </c>
      <c r="M95" s="601" t="str">
        <f>IF(BL_instruction!M36=0,"",BL_instruction!M36)</f>
        <v/>
      </c>
      <c r="N95" s="601" t="str">
        <f>IF(BL_instruction!N36=0,"",BL_instruction!N36)</f>
        <v/>
      </c>
      <c r="O95" s="602" t="str">
        <f>IF(BL_instruction!O36=0,"",BL_instruction!O36)</f>
        <v/>
      </c>
    </row>
    <row r="96" spans="1:15" ht="21.95" customHeight="1">
      <c r="A96" s="280"/>
      <c r="B96" s="599" t="str">
        <f>IF(BL_instruction!B37=0,"",BL_instruction!B37)</f>
        <v/>
      </c>
      <c r="C96" s="599" t="str">
        <f>IF(BL_instruction!C37=0,"",BL_instruction!C37)</f>
        <v/>
      </c>
      <c r="D96" s="599" t="str">
        <f>IF(BL_instruction!D37=0,"",BL_instruction!D37)</f>
        <v/>
      </c>
      <c r="E96" s="600" t="str">
        <f>IF(BL_instruction!E37=0,"",BL_instruction!E37)</f>
        <v/>
      </c>
      <c r="F96" s="280"/>
      <c r="G96" s="601" t="str">
        <f>IF(BL_instruction!G37=0,"",BL_instruction!G37)</f>
        <v/>
      </c>
      <c r="H96" s="601" t="str">
        <f>IF(BL_instruction!H37=0,"",BL_instruction!H37)</f>
        <v/>
      </c>
      <c r="I96" s="601" t="str">
        <f>IF(BL_instruction!I37=0,"",BL_instruction!I37)</f>
        <v/>
      </c>
      <c r="J96" s="601" t="str">
        <f>IF(BL_instruction!J37=0,"",BL_instruction!J37)</f>
        <v/>
      </c>
      <c r="K96" s="601" t="str">
        <f>IF(BL_instruction!K37=0,"",BL_instruction!K37)</f>
        <v/>
      </c>
      <c r="L96" s="601" t="str">
        <f>IF(BL_instruction!L37=0,"",BL_instruction!L37)</f>
        <v/>
      </c>
      <c r="M96" s="601" t="str">
        <f>IF(BL_instruction!M37=0,"",BL_instruction!M37)</f>
        <v/>
      </c>
      <c r="N96" s="601" t="str">
        <f>IF(BL_instruction!N37=0,"",BL_instruction!N37)</f>
        <v/>
      </c>
      <c r="O96" s="602" t="str">
        <f>IF(BL_instruction!O37=0,"",BL_instruction!O37)</f>
        <v/>
      </c>
    </row>
    <row r="97" spans="1:15" ht="21.95" customHeight="1">
      <c r="A97" s="280"/>
      <c r="B97" s="599" t="str">
        <f>IF(BL_instruction!B38=0,"",BL_instruction!B38)</f>
        <v/>
      </c>
      <c r="C97" s="599" t="str">
        <f>IF(BL_instruction!C38=0,"",BL_instruction!C38)</f>
        <v/>
      </c>
      <c r="D97" s="599" t="str">
        <f>IF(BL_instruction!D38=0,"",BL_instruction!D38)</f>
        <v/>
      </c>
      <c r="E97" s="600" t="str">
        <f>IF(BL_instruction!E38=0,"",BL_instruction!E38)</f>
        <v/>
      </c>
      <c r="F97" s="280"/>
      <c r="G97" s="601" t="str">
        <f>IF(BL_instruction!G38=0,"",BL_instruction!G38)</f>
        <v/>
      </c>
      <c r="H97" s="601" t="str">
        <f>IF(BL_instruction!H38=0,"",BL_instruction!H38)</f>
        <v/>
      </c>
      <c r="I97" s="601" t="str">
        <f>IF(BL_instruction!I38=0,"",BL_instruction!I38)</f>
        <v/>
      </c>
      <c r="J97" s="601" t="str">
        <f>IF(BL_instruction!J38=0,"",BL_instruction!J38)</f>
        <v/>
      </c>
      <c r="K97" s="601" t="str">
        <f>IF(BL_instruction!K38=0,"",BL_instruction!K38)</f>
        <v/>
      </c>
      <c r="L97" s="601" t="str">
        <f>IF(BL_instruction!L38=0,"",BL_instruction!L38)</f>
        <v/>
      </c>
      <c r="M97" s="601" t="str">
        <f>IF(BL_instruction!M38=0,"",BL_instruction!M38)</f>
        <v/>
      </c>
      <c r="N97" s="601" t="str">
        <f>IF(BL_instruction!N38=0,"",BL_instruction!N38)</f>
        <v/>
      </c>
      <c r="O97" s="602" t="str">
        <f>IF(BL_instruction!O38=0,"",BL_instruction!O38)</f>
        <v/>
      </c>
    </row>
    <row r="98" spans="1:15" ht="21.95" customHeight="1">
      <c r="A98" s="280"/>
      <c r="B98" s="599" t="str">
        <f>IF(BL_instruction!B39=0,"",BL_instruction!B39)</f>
        <v/>
      </c>
      <c r="C98" s="599" t="str">
        <f>IF(BL_instruction!C39=0,"",BL_instruction!C39)</f>
        <v/>
      </c>
      <c r="D98" s="599" t="str">
        <f>IF(BL_instruction!D39=0,"",BL_instruction!D39)</f>
        <v/>
      </c>
      <c r="E98" s="600" t="str">
        <f>IF(BL_instruction!E39=0,"",BL_instruction!E39)</f>
        <v/>
      </c>
      <c r="F98" s="280"/>
      <c r="G98" s="601" t="str">
        <f>IF(BL_instruction!G39=0,"",BL_instruction!G39)</f>
        <v/>
      </c>
      <c r="H98" s="601" t="str">
        <f>IF(BL_instruction!H39=0,"",BL_instruction!H39)</f>
        <v/>
      </c>
      <c r="I98" s="601" t="str">
        <f>IF(BL_instruction!I39=0,"",BL_instruction!I39)</f>
        <v/>
      </c>
      <c r="J98" s="601" t="str">
        <f>IF(BL_instruction!J39=0,"",BL_instruction!J39)</f>
        <v/>
      </c>
      <c r="K98" s="601" t="str">
        <f>IF(BL_instruction!K39=0,"",BL_instruction!K39)</f>
        <v/>
      </c>
      <c r="L98" s="601" t="str">
        <f>IF(BL_instruction!L39=0,"",BL_instruction!L39)</f>
        <v/>
      </c>
      <c r="M98" s="601" t="str">
        <f>IF(BL_instruction!M39=0,"",BL_instruction!M39)</f>
        <v/>
      </c>
      <c r="N98" s="601" t="str">
        <f>IF(BL_instruction!N39=0,"",BL_instruction!N39)</f>
        <v/>
      </c>
      <c r="O98" s="602" t="str">
        <f>IF(BL_instruction!O39=0,"",BL_instruction!O39)</f>
        <v/>
      </c>
    </row>
    <row r="99" spans="1:15" ht="21.95" customHeight="1">
      <c r="A99" s="280"/>
      <c r="B99" s="599" t="str">
        <f>IF(BL_instruction!B40=0,"",BL_instruction!B40)</f>
        <v/>
      </c>
      <c r="C99" s="599" t="str">
        <f>IF(BL_instruction!C40=0,"",BL_instruction!C40)</f>
        <v/>
      </c>
      <c r="D99" s="599" t="str">
        <f>IF(BL_instruction!D40=0,"",BL_instruction!D40)</f>
        <v/>
      </c>
      <c r="E99" s="600" t="str">
        <f>IF(BL_instruction!E40=0,"",BL_instruction!E40)</f>
        <v/>
      </c>
      <c r="F99" s="280"/>
      <c r="G99" s="601" t="str">
        <f>IF(BL_instruction!G40=0,"",BL_instruction!G40)</f>
        <v/>
      </c>
      <c r="H99" s="601" t="str">
        <f>IF(BL_instruction!H40=0,"",BL_instruction!H40)</f>
        <v/>
      </c>
      <c r="I99" s="601" t="str">
        <f>IF(BL_instruction!I40=0,"",BL_instruction!I40)</f>
        <v/>
      </c>
      <c r="J99" s="601" t="str">
        <f>IF(BL_instruction!J40=0,"",BL_instruction!J40)</f>
        <v/>
      </c>
      <c r="K99" s="601" t="str">
        <f>IF(BL_instruction!K40=0,"",BL_instruction!K40)</f>
        <v/>
      </c>
      <c r="L99" s="601" t="str">
        <f>IF(BL_instruction!L40=0,"",BL_instruction!L40)</f>
        <v/>
      </c>
      <c r="M99" s="601" t="str">
        <f>IF(BL_instruction!M40=0,"",BL_instruction!M40)</f>
        <v/>
      </c>
      <c r="N99" s="601" t="str">
        <f>IF(BL_instruction!N40=0,"",BL_instruction!N40)</f>
        <v/>
      </c>
      <c r="O99" s="602" t="str">
        <f>IF(BL_instruction!O40=0,"",BL_instruction!O40)</f>
        <v/>
      </c>
    </row>
    <row r="100" spans="1:15" ht="21.95" customHeight="1">
      <c r="A100" s="280"/>
      <c r="B100" s="599" t="str">
        <f>IF(BL_instruction!B41=0,"",BL_instruction!B41)</f>
        <v/>
      </c>
      <c r="C100" s="599" t="str">
        <f>IF(BL_instruction!C41=0,"",BL_instruction!C41)</f>
        <v/>
      </c>
      <c r="D100" s="599" t="str">
        <f>IF(BL_instruction!D41=0,"",BL_instruction!D41)</f>
        <v/>
      </c>
      <c r="E100" s="600" t="str">
        <f>IF(BL_instruction!E41=0,"",BL_instruction!E41)</f>
        <v/>
      </c>
      <c r="F100" s="280"/>
      <c r="G100" s="601" t="str">
        <f>IF(BL_instruction!G41=0,"",BL_instruction!G41)</f>
        <v/>
      </c>
      <c r="H100" s="601" t="str">
        <f>IF(BL_instruction!H41=0,"",BL_instruction!H41)</f>
        <v/>
      </c>
      <c r="I100" s="601" t="str">
        <f>IF(BL_instruction!I41=0,"",BL_instruction!I41)</f>
        <v/>
      </c>
      <c r="J100" s="601" t="str">
        <f>IF(BL_instruction!J41=0,"",BL_instruction!J41)</f>
        <v/>
      </c>
      <c r="K100" s="601" t="str">
        <f>IF(BL_instruction!K41=0,"",BL_instruction!K41)</f>
        <v/>
      </c>
      <c r="L100" s="601" t="str">
        <f>IF(BL_instruction!L41=0,"",BL_instruction!L41)</f>
        <v/>
      </c>
      <c r="M100" s="601" t="str">
        <f>IF(BL_instruction!M41=0,"",BL_instruction!M41)</f>
        <v/>
      </c>
      <c r="N100" s="601" t="str">
        <f>IF(BL_instruction!N41=0,"",BL_instruction!N41)</f>
        <v/>
      </c>
      <c r="O100" s="602" t="str">
        <f>IF(BL_instruction!O41=0,"",BL_instruction!O41)</f>
        <v/>
      </c>
    </row>
    <row r="101" spans="1:15" ht="21.95" customHeight="1">
      <c r="A101" s="280"/>
      <c r="B101" s="599" t="str">
        <f>IF(BL_instruction!B42=0,"",BL_instruction!B42)</f>
        <v/>
      </c>
      <c r="C101" s="599" t="str">
        <f>IF(BL_instruction!C42=0,"",BL_instruction!C42)</f>
        <v/>
      </c>
      <c r="D101" s="599" t="str">
        <f>IF(BL_instruction!D42=0,"",BL_instruction!D42)</f>
        <v/>
      </c>
      <c r="E101" s="600" t="str">
        <f>IF(BL_instruction!E42=0,"",BL_instruction!E42)</f>
        <v/>
      </c>
      <c r="F101" s="280"/>
      <c r="G101" s="601" t="str">
        <f>IF(BL_instruction!G42=0,"",BL_instruction!G42)</f>
        <v/>
      </c>
      <c r="H101" s="601" t="str">
        <f>IF(BL_instruction!H42=0,"",BL_instruction!H42)</f>
        <v/>
      </c>
      <c r="I101" s="601" t="str">
        <f>IF(BL_instruction!I42=0,"",BL_instruction!I42)</f>
        <v/>
      </c>
      <c r="J101" s="601" t="str">
        <f>IF(BL_instruction!J42=0,"",BL_instruction!J42)</f>
        <v/>
      </c>
      <c r="K101" s="601" t="str">
        <f>IF(BL_instruction!K42=0,"",BL_instruction!K42)</f>
        <v/>
      </c>
      <c r="L101" s="601" t="str">
        <f>IF(BL_instruction!L42=0,"",BL_instruction!L42)</f>
        <v/>
      </c>
      <c r="M101" s="601" t="str">
        <f>IF(BL_instruction!M42=0,"",BL_instruction!M42)</f>
        <v/>
      </c>
      <c r="N101" s="601" t="str">
        <f>IF(BL_instruction!N42=0,"",BL_instruction!N42)</f>
        <v/>
      </c>
      <c r="O101" s="602" t="str">
        <f>IF(BL_instruction!O42=0,"",BL_instruction!O42)</f>
        <v/>
      </c>
    </row>
    <row r="102" spans="1:15" ht="21.95" customHeight="1">
      <c r="A102" s="280"/>
      <c r="B102" s="599" t="str">
        <f>IF(BL_instruction!B43=0,"",BL_instruction!B43)</f>
        <v/>
      </c>
      <c r="C102" s="599" t="str">
        <f>IF(BL_instruction!C43=0,"",BL_instruction!C43)</f>
        <v/>
      </c>
      <c r="D102" s="599" t="str">
        <f>IF(BL_instruction!D43=0,"",BL_instruction!D43)</f>
        <v/>
      </c>
      <c r="E102" s="600" t="str">
        <f>IF(BL_instruction!E43=0,"",BL_instruction!E43)</f>
        <v/>
      </c>
      <c r="F102" s="280"/>
      <c r="G102" s="601" t="str">
        <f>IF(BL_instruction!G43=0,"",BL_instruction!G43)</f>
        <v/>
      </c>
      <c r="H102" s="601" t="str">
        <f>IF(BL_instruction!H43=0,"",BL_instruction!H43)</f>
        <v/>
      </c>
      <c r="I102" s="601" t="str">
        <f>IF(BL_instruction!I43=0,"",BL_instruction!I43)</f>
        <v/>
      </c>
      <c r="J102" s="601" t="str">
        <f>IF(BL_instruction!J43=0,"",BL_instruction!J43)</f>
        <v/>
      </c>
      <c r="K102" s="601" t="str">
        <f>IF(BL_instruction!K43=0,"",BL_instruction!K43)</f>
        <v/>
      </c>
      <c r="L102" s="601" t="str">
        <f>IF(BL_instruction!L43=0,"",BL_instruction!L43)</f>
        <v/>
      </c>
      <c r="M102" s="601" t="str">
        <f>IF(BL_instruction!M43=0,"",BL_instruction!M43)</f>
        <v/>
      </c>
      <c r="N102" s="601" t="str">
        <f>IF(BL_instruction!N43=0,"",BL_instruction!N43)</f>
        <v/>
      </c>
      <c r="O102" s="602" t="str">
        <f>IF(BL_instruction!O43=0,"",BL_instruction!O43)</f>
        <v/>
      </c>
    </row>
    <row r="103" spans="1:15" ht="21.95" customHeight="1">
      <c r="A103" s="291"/>
      <c r="B103" s="585" t="str">
        <f>IF(BL_instruction!B44=0,"",BL_instruction!B44)</f>
        <v/>
      </c>
      <c r="C103" s="585" t="str">
        <f>IF(BL_instruction!C44=0,"",BL_instruction!C44)</f>
        <v/>
      </c>
      <c r="D103" s="585" t="str">
        <f>IF(BL_instruction!D44=0,"",BL_instruction!D44)</f>
        <v/>
      </c>
      <c r="E103" s="586" t="str">
        <f>IF(BL_instruction!E44=0,"",BL_instruction!E44)</f>
        <v/>
      </c>
      <c r="F103" s="291"/>
      <c r="G103" s="659" t="str">
        <f>IF(BL_instruction!G44=0,"",BL_instruction!G44)</f>
        <v/>
      </c>
      <c r="H103" s="659" t="str">
        <f>IF(BL_instruction!H44=0,"",BL_instruction!H44)</f>
        <v/>
      </c>
      <c r="I103" s="659" t="str">
        <f>IF(BL_instruction!I44=0,"",BL_instruction!I44)</f>
        <v/>
      </c>
      <c r="J103" s="659" t="str">
        <f>IF(BL_instruction!J44=0,"",BL_instruction!J44)</f>
        <v/>
      </c>
      <c r="K103" s="659" t="str">
        <f>IF(BL_instruction!K44=0,"",BL_instruction!K44)</f>
        <v/>
      </c>
      <c r="L103" s="659" t="str">
        <f>IF(BL_instruction!L44=0,"",BL_instruction!L44)</f>
        <v/>
      </c>
      <c r="M103" s="659" t="str">
        <f>IF(BL_instruction!M44=0,"",BL_instruction!M44)</f>
        <v/>
      </c>
      <c r="N103" s="659" t="str">
        <f>IF(BL_instruction!N44=0,"",BL_instruction!N44)</f>
        <v/>
      </c>
      <c r="O103" s="660" t="str">
        <f>IF(BL_instruction!O44=0,"",BL_instruction!O44)</f>
        <v/>
      </c>
    </row>
    <row r="104" spans="1:15" ht="30" customHeight="1">
      <c r="A104" s="125"/>
      <c r="B104" s="126" t="str">
        <f>IF(BL_instruction!B45=0,"",BL_instruction!B45)</f>
        <v>CONTAINER QUANTITY</v>
      </c>
      <c r="C104" s="127"/>
      <c r="D104" s="128" t="str">
        <f>IF(BL_instruction!D45=0,"",BL_instruction!D45)</f>
        <v>現地代理店印</v>
      </c>
      <c r="E104" s="129"/>
      <c r="F104" s="125" t="str">
        <f t="shared" ref="F104:K104" si="3">IF(F49=0,"",F49)</f>
        <v/>
      </c>
      <c r="G104" s="361" t="s">
        <v>467</v>
      </c>
      <c r="H104" s="362" t="s">
        <v>468</v>
      </c>
      <c r="I104" s="132"/>
      <c r="J104" s="589" t="s">
        <v>477</v>
      </c>
      <c r="K104" s="560" t="str">
        <f t="shared" si="3"/>
        <v/>
      </c>
      <c r="L104" s="133" t="s">
        <v>476</v>
      </c>
      <c r="M104" s="134"/>
      <c r="N104" s="134"/>
      <c r="O104" s="132"/>
    </row>
    <row r="105" spans="1:15" ht="30" customHeight="1">
      <c r="A105" s="294"/>
      <c r="B105" s="136" t="str">
        <f>IF(BL_instruction!B46=0,"",BL_instruction!B46)</f>
        <v>20FT x 0</v>
      </c>
      <c r="C105" s="136" t="str">
        <f>IF(BL_instruction!C46=0,"",BL_instruction!C46)</f>
        <v>40FT x 0</v>
      </c>
      <c r="D105" s="590" t="str">
        <f>IF(BL_instruction!D46=0,"",BL_instruction!D46)</f>
        <v>不要</v>
      </c>
      <c r="E105" s="591" t="str">
        <f>IF(BL_instruction!E46=0,"",BL_instruction!E46)</f>
        <v/>
      </c>
      <c r="F105" s="294" t="str">
        <f>IF(BL_instruction!F46=0,"",BL_instruction!F46)</f>
        <v/>
      </c>
      <c r="G105" s="295" t="str">
        <f>IF(BL_instruction!G46=0,"",BL_instruction!G46)</f>
        <v>選択</v>
      </c>
      <c r="H105" s="592" t="str">
        <f>IF(BL_instruction!H46=0,"",BL_instruction!H46)</f>
        <v>選択</v>
      </c>
      <c r="I105" s="593" t="str">
        <f>IF(BL_instruction!I46=0,"",BL_instruction!I46)</f>
        <v/>
      </c>
      <c r="J105" s="294" t="str">
        <f>IF(BL_instruction!J46=0,"",BL_instruction!J46)</f>
        <v/>
      </c>
      <c r="K105" s="296" t="str">
        <f>IF(BL_instruction!K46=0,"",BL_instruction!K46)</f>
        <v>選択</v>
      </c>
      <c r="L105" s="594" t="str">
        <f>IF(BL_instruction!L46=0,"",BL_instruction!L46)</f>
        <v/>
      </c>
      <c r="M105" s="595" t="str">
        <f>IF(BL_instruction!M46=0,"",BL_instruction!M46)</f>
        <v/>
      </c>
      <c r="N105" s="595" t="str">
        <f>IF(BL_instruction!N46=0,"",BL_instruction!N46)</f>
        <v/>
      </c>
      <c r="O105" s="596" t="str">
        <f>IF(BL_instruction!O46=0,"",BL_instruction!O46)</f>
        <v/>
      </c>
    </row>
    <row r="106" spans="1:15" ht="42.95" customHeight="1">
      <c r="A106" s="139" t="str">
        <f>IF(BL_instruction!A47=0,"",BL_instruction!A47)</f>
        <v/>
      </c>
      <c r="B106" s="140" t="str">
        <f>IF(BL_instruction!B47=0,"",BL_instruction!B47)</f>
        <v>在来船持込み用：</v>
      </c>
      <c r="C106" s="140"/>
      <c r="D106" s="140" t="str">
        <f>IF(BL_instruction!D47=0,"",BL_instruction!D47)</f>
        <v/>
      </c>
      <c r="E106" s="297" t="str">
        <f>IF(BL_instruction!E47=0,"",BL_instruction!E47)</f>
        <v/>
      </c>
      <c r="F106" s="297" t="str">
        <f>IF(BL_instruction!F47=0,"",BL_instruction!F47)</f>
        <v/>
      </c>
      <c r="G106" s="140" t="str">
        <f>IF(BL_instruction!G47=0,"",BL_instruction!G47)</f>
        <v/>
      </c>
      <c r="H106" s="297" t="str">
        <f>IF(BL_instruction!H47=0,"",BL_instruction!H47)</f>
        <v/>
      </c>
      <c r="I106" s="140" t="str">
        <f>IF(BL_instruction!I47=0,"",BL_instruction!I47)</f>
        <v/>
      </c>
      <c r="J106" s="297" t="str">
        <f>IF(BL_instruction!J47=0,"",BL_instruction!J47)</f>
        <v/>
      </c>
      <c r="K106" s="297" t="str">
        <f>IF(BL_instruction!K47=0,"",BL_instruction!K47)</f>
        <v/>
      </c>
      <c r="L106" s="297" t="str">
        <f>IF(BL_instruction!L47=0,"",BL_instruction!L47)</f>
        <v/>
      </c>
      <c r="M106" s="297" t="str">
        <f>IF(BL_instruction!M47=0,"",BL_instruction!M47)</f>
        <v/>
      </c>
      <c r="N106" s="297" t="str">
        <f>IF(BL_instruction!N47=0,"",BL_instruction!N47)</f>
        <v/>
      </c>
      <c r="O106" s="298" t="str">
        <f>IF(BL_instruction!O47=0,"",BL_instruction!O47)</f>
        <v/>
      </c>
    </row>
    <row r="107" spans="1:15">
      <c r="A107" s="332" t="s">
        <v>391</v>
      </c>
      <c r="B107" s="299"/>
      <c r="C107" s="234"/>
      <c r="D107" s="234"/>
      <c r="E107" s="333"/>
      <c r="F107" s="333"/>
      <c r="G107" s="234"/>
      <c r="H107" s="234"/>
      <c r="I107" s="234"/>
      <c r="J107" s="234"/>
      <c r="K107" s="234"/>
      <c r="L107" s="253"/>
      <c r="M107" s="143" t="str">
        <f>IF(BL_instruction!M48=0,"",BL_instruction!M48)</f>
        <v>TARIFF No</v>
      </c>
      <c r="N107" s="143"/>
      <c r="O107" s="144" t="str">
        <f>IF(BL_instruction!O48=0,"",BL_instruction!O48)</f>
        <v>D/R No.</v>
      </c>
    </row>
    <row r="108" spans="1:15" ht="39.950000000000003" customHeight="1">
      <c r="A108" s="122"/>
      <c r="B108" s="334"/>
      <c r="C108" s="334"/>
      <c r="D108" s="335"/>
      <c r="E108" s="335"/>
      <c r="F108" s="335"/>
      <c r="G108" s="336"/>
      <c r="H108" s="337"/>
      <c r="I108" s="337"/>
      <c r="J108" s="337"/>
      <c r="K108" s="337"/>
      <c r="L108" s="338"/>
      <c r="M108" s="657" t="str">
        <f>IF(BL_instruction!M49=0,"",BL_instruction!M49)</f>
        <v/>
      </c>
      <c r="N108" s="658" t="str">
        <f>IF(BL_instruction!N49=0,"",BL_instruction!N49)</f>
        <v/>
      </c>
      <c r="O108" s="302" t="str">
        <f>IF(BL_instruction!O49=0,"",BL_instruction!O49)</f>
        <v/>
      </c>
    </row>
    <row r="109" spans="1:15">
      <c r="A109" s="112" t="s">
        <v>396</v>
      </c>
      <c r="B109" s="339"/>
      <c r="C109" s="340"/>
      <c r="D109" s="340"/>
      <c r="E109" s="340"/>
      <c r="F109" s="340"/>
      <c r="G109" s="340"/>
      <c r="H109" s="340"/>
      <c r="I109" s="340"/>
      <c r="J109" s="340"/>
      <c r="K109" s="340"/>
      <c r="L109" s="340"/>
      <c r="M109" s="299"/>
      <c r="N109" s="303"/>
      <c r="O109" s="304"/>
    </row>
    <row r="110" spans="1:15">
      <c r="A110" s="341" t="s">
        <v>397</v>
      </c>
      <c r="B110" s="62"/>
      <c r="C110" s="375"/>
      <c r="D110" s="375"/>
      <c r="E110" s="375"/>
      <c r="F110" s="375"/>
      <c r="G110" s="375"/>
      <c r="H110" s="375"/>
      <c r="I110" s="375"/>
      <c r="J110" s="375"/>
      <c r="K110" s="375"/>
      <c r="L110" s="375"/>
      <c r="M110" s="375"/>
      <c r="N110" s="375"/>
      <c r="O110" s="342"/>
    </row>
    <row r="111" spans="1:15" ht="38.1" customHeight="1">
      <c r="A111" s="85"/>
      <c r="B111" s="343" t="s">
        <v>398</v>
      </c>
      <c r="C111" s="344"/>
      <c r="D111" s="344"/>
      <c r="E111" s="344"/>
      <c r="F111" s="344"/>
      <c r="G111" s="307"/>
      <c r="H111" s="375"/>
      <c r="I111" s="375"/>
      <c r="J111" s="375"/>
      <c r="K111" s="385"/>
      <c r="L111" s="375"/>
      <c r="O111" s="314"/>
    </row>
    <row r="112" spans="1:15" ht="38.1" customHeight="1">
      <c r="A112" s="85"/>
      <c r="B112" s="345" t="s">
        <v>399</v>
      </c>
      <c r="C112" s="346"/>
      <c r="D112" s="346"/>
      <c r="E112" s="346"/>
      <c r="F112" s="347"/>
      <c r="G112" s="344"/>
      <c r="H112" s="135"/>
      <c r="I112" s="135"/>
      <c r="J112" s="135"/>
      <c r="L112" s="135"/>
      <c r="M112" s="378"/>
      <c r="N112" s="374"/>
      <c r="O112" s="316"/>
    </row>
    <row r="113" spans="1:15" ht="38.1" customHeight="1">
      <c r="A113" s="85"/>
      <c r="B113" s="345" t="s">
        <v>400</v>
      </c>
      <c r="E113" s="71"/>
      <c r="F113" s="71"/>
      <c r="G113" s="348"/>
      <c r="H113" s="379"/>
      <c r="I113" s="349" t="s">
        <v>395</v>
      </c>
      <c r="J113" s="350"/>
      <c r="K113" s="322"/>
      <c r="L113" s="323"/>
      <c r="M113" s="344"/>
      <c r="N113" s="344"/>
      <c r="O113" s="351"/>
    </row>
    <row r="114" spans="1:15" ht="24.95" customHeight="1">
      <c r="A114" s="352"/>
      <c r="B114" s="353"/>
      <c r="C114" s="353"/>
      <c r="D114" s="353"/>
      <c r="E114" s="353"/>
      <c r="F114" s="353"/>
      <c r="G114" s="328"/>
      <c r="H114" s="329"/>
      <c r="I114" s="330"/>
      <c r="J114" s="331"/>
      <c r="K114" s="354" t="s">
        <v>401</v>
      </c>
      <c r="L114" s="355"/>
      <c r="M114" s="346"/>
      <c r="N114" s="356"/>
      <c r="O114" s="357"/>
    </row>
    <row r="115" spans="1:15" ht="31.5" customHeight="1">
      <c r="A115" s="57"/>
      <c r="B115" s="364" t="s">
        <v>619</v>
      </c>
      <c r="C115" s="365"/>
      <c r="D115" s="364"/>
      <c r="E115" s="366"/>
      <c r="F115" s="366"/>
      <c r="G115" s="366"/>
      <c r="H115" s="366"/>
      <c r="I115" s="366"/>
      <c r="J115" s="366"/>
      <c r="K115" s="366"/>
      <c r="L115" s="366"/>
      <c r="M115" s="366"/>
      <c r="N115" s="366"/>
      <c r="O115" s="235"/>
    </row>
    <row r="116" spans="1:15" ht="27" customHeight="1">
      <c r="A116" s="236" t="str">
        <f t="shared" ref="A116:M116" si="4">IF(A61=0,"",A61)</f>
        <v/>
      </c>
      <c r="B116" s="63" t="str">
        <f t="shared" si="4"/>
        <v>通常版</v>
      </c>
      <c r="C116" s="237" t="str">
        <f t="shared" si="4"/>
        <v>NO ①</v>
      </c>
      <c r="D116" s="238"/>
      <c r="E116" s="66" t="str">
        <f t="shared" si="4"/>
        <v>枝番</v>
      </c>
      <c r="F116" s="66" t="str">
        <f t="shared" si="4"/>
        <v>全件数</v>
      </c>
      <c r="G116" s="239" t="str">
        <f t="shared" si="4"/>
        <v>Booking No ②</v>
      </c>
      <c r="H116" s="239" t="str">
        <f t="shared" si="4"/>
        <v>Booking No ③</v>
      </c>
      <c r="I116" s="240"/>
      <c r="J116" s="239" t="str">
        <f t="shared" si="4"/>
        <v>Booking No ④</v>
      </c>
      <c r="K116" s="240"/>
      <c r="L116" s="240"/>
      <c r="M116" s="239" t="str">
        <f t="shared" si="4"/>
        <v>Booking No ⑤</v>
      </c>
      <c r="N116" s="241"/>
      <c r="O116" s="242"/>
    </row>
    <row r="117" spans="1:15" ht="30" customHeight="1">
      <c r="A117" s="246" t="str">
        <f t="shared" ref="A117:O117" si="5">IF(A62=0,"",A62)</f>
        <v/>
      </c>
      <c r="B117" s="72" t="str">
        <f t="shared" si="5"/>
        <v>Booking No.</v>
      </c>
      <c r="C117" s="653" t="str">
        <f t="shared" si="5"/>
        <v/>
      </c>
      <c r="D117" s="654" t="str">
        <f t="shared" si="5"/>
        <v/>
      </c>
      <c r="E117" s="247" t="str">
        <f t="shared" si="5"/>
        <v/>
      </c>
      <c r="F117" s="247" t="str">
        <f t="shared" si="5"/>
        <v/>
      </c>
      <c r="G117" s="248" t="str">
        <f t="shared" si="5"/>
        <v/>
      </c>
      <c r="H117" s="653" t="str">
        <f t="shared" si="5"/>
        <v/>
      </c>
      <c r="I117" s="654" t="str">
        <f t="shared" si="5"/>
        <v/>
      </c>
      <c r="J117" s="653" t="str">
        <f t="shared" si="5"/>
        <v/>
      </c>
      <c r="K117" s="655" t="str">
        <f t="shared" si="5"/>
        <v/>
      </c>
      <c r="L117" s="654" t="str">
        <f t="shared" si="5"/>
        <v/>
      </c>
      <c r="M117" s="653" t="str">
        <f t="shared" si="5"/>
        <v/>
      </c>
      <c r="N117" s="655" t="str">
        <f t="shared" si="5"/>
        <v/>
      </c>
      <c r="O117" s="656" t="str">
        <f t="shared" si="5"/>
        <v/>
      </c>
    </row>
    <row r="118" spans="1:15" ht="21.95" customHeight="1">
      <c r="A118" s="57" t="str">
        <f t="shared" ref="A118:G118" si="6">IF(A63=0,"",A63)</f>
        <v/>
      </c>
      <c r="B118" s="249" t="str">
        <f t="shared" si="6"/>
        <v>SHIPPER</v>
      </c>
      <c r="C118" s="250" t="str">
        <f t="shared" si="6"/>
        <v/>
      </c>
      <c r="D118" s="251" t="str">
        <f t="shared" si="6"/>
        <v/>
      </c>
      <c r="E118" s="252" t="str">
        <f t="shared" si="6"/>
        <v/>
      </c>
      <c r="F118" s="252" t="str">
        <f t="shared" si="6"/>
        <v/>
      </c>
      <c r="G118" s="253" t="str">
        <f t="shared" si="6"/>
        <v/>
      </c>
      <c r="H118" s="634" t="s">
        <v>450</v>
      </c>
      <c r="I118" s="635"/>
      <c r="J118" s="635"/>
      <c r="K118" s="635"/>
      <c r="L118" s="635"/>
      <c r="M118" s="635"/>
      <c r="N118" s="635"/>
      <c r="O118" s="636"/>
    </row>
    <row r="119" spans="1:15" ht="21.95" customHeight="1">
      <c r="A119" s="255" t="str">
        <f t="shared" ref="A119:G119" si="7">IF(A64=0,"",A64)</f>
        <v/>
      </c>
      <c r="B119" s="626" t="str">
        <f t="shared" si="7"/>
        <v/>
      </c>
      <c r="C119" s="626" t="str">
        <f t="shared" si="7"/>
        <v/>
      </c>
      <c r="D119" s="626" t="str">
        <f t="shared" si="7"/>
        <v/>
      </c>
      <c r="E119" s="626" t="str">
        <f t="shared" si="7"/>
        <v/>
      </c>
      <c r="F119" s="626" t="str">
        <f t="shared" si="7"/>
        <v/>
      </c>
      <c r="G119" s="627" t="str">
        <f t="shared" si="7"/>
        <v/>
      </c>
      <c r="H119" s="637"/>
      <c r="I119" s="638"/>
      <c r="J119" s="638"/>
      <c r="K119" s="638"/>
      <c r="L119" s="638"/>
      <c r="M119" s="638"/>
      <c r="N119" s="638"/>
      <c r="O119" s="639"/>
    </row>
    <row r="120" spans="1:15" ht="21.95" customHeight="1">
      <c r="A120" s="255" t="str">
        <f t="shared" ref="A120:G120" si="8">IF(A65=0,"",A65)</f>
        <v/>
      </c>
      <c r="B120" s="626" t="str">
        <f t="shared" si="8"/>
        <v/>
      </c>
      <c r="C120" s="626" t="str">
        <f t="shared" si="8"/>
        <v/>
      </c>
      <c r="D120" s="626" t="str">
        <f t="shared" si="8"/>
        <v/>
      </c>
      <c r="E120" s="626" t="str">
        <f t="shared" si="8"/>
        <v/>
      </c>
      <c r="F120" s="626" t="str">
        <f t="shared" si="8"/>
        <v/>
      </c>
      <c r="G120" s="627" t="str">
        <f t="shared" si="8"/>
        <v/>
      </c>
      <c r="H120" s="640" t="s">
        <v>451</v>
      </c>
      <c r="I120" s="641"/>
      <c r="J120" s="641"/>
      <c r="K120" s="641"/>
      <c r="L120" s="641"/>
      <c r="M120" s="641"/>
      <c r="N120" s="641"/>
      <c r="O120" s="642"/>
    </row>
    <row r="121" spans="1:15" ht="21.95" customHeight="1">
      <c r="A121" s="255" t="str">
        <f t="shared" ref="A121:G121" si="9">IF(A66=0,"",A66)</f>
        <v/>
      </c>
      <c r="B121" s="626" t="str">
        <f t="shared" si="9"/>
        <v/>
      </c>
      <c r="C121" s="626" t="str">
        <f t="shared" si="9"/>
        <v/>
      </c>
      <c r="D121" s="626" t="str">
        <f t="shared" si="9"/>
        <v/>
      </c>
      <c r="E121" s="626" t="str">
        <f t="shared" si="9"/>
        <v/>
      </c>
      <c r="F121" s="626" t="str">
        <f t="shared" si="9"/>
        <v/>
      </c>
      <c r="G121" s="627" t="str">
        <f t="shared" si="9"/>
        <v/>
      </c>
      <c r="H121" s="643" t="s">
        <v>478</v>
      </c>
      <c r="I121" s="644"/>
      <c r="J121" s="644"/>
      <c r="K121" s="644"/>
      <c r="L121" s="644"/>
      <c r="M121" s="644"/>
      <c r="N121" s="644"/>
      <c r="O121" s="645"/>
    </row>
    <row r="122" spans="1:15" ht="21.95" customHeight="1">
      <c r="A122" s="256" t="str">
        <f t="shared" ref="A122:G122" si="10">IF(A67=0,"",A67)</f>
        <v/>
      </c>
      <c r="B122" s="628" t="str">
        <f t="shared" si="10"/>
        <v/>
      </c>
      <c r="C122" s="628" t="str">
        <f t="shared" si="10"/>
        <v/>
      </c>
      <c r="D122" s="628" t="str">
        <f t="shared" si="10"/>
        <v/>
      </c>
      <c r="E122" s="628" t="str">
        <f t="shared" si="10"/>
        <v/>
      </c>
      <c r="F122" s="628" t="str">
        <f t="shared" si="10"/>
        <v/>
      </c>
      <c r="G122" s="629" t="str">
        <f t="shared" si="10"/>
        <v/>
      </c>
      <c r="H122" s="646" t="s">
        <v>452</v>
      </c>
      <c r="I122" s="647"/>
      <c r="J122" s="647"/>
      <c r="K122" s="647"/>
      <c r="L122" s="647"/>
      <c r="M122" s="647"/>
      <c r="N122" s="647"/>
      <c r="O122" s="648"/>
    </row>
    <row r="123" spans="1:15" ht="21.95" customHeight="1">
      <c r="A123" s="57" t="str">
        <f t="shared" ref="A123:G123" si="11">IF(A68=0,"",A68)</f>
        <v/>
      </c>
      <c r="B123" s="249" t="str">
        <f t="shared" si="11"/>
        <v>CONSIGNEE</v>
      </c>
      <c r="C123" s="257" t="str">
        <f t="shared" si="11"/>
        <v/>
      </c>
      <c r="D123" s="234" t="str">
        <f t="shared" si="11"/>
        <v/>
      </c>
      <c r="E123" s="252" t="str">
        <f t="shared" si="11"/>
        <v/>
      </c>
      <c r="F123" s="252" t="str">
        <f t="shared" si="11"/>
        <v/>
      </c>
      <c r="G123" s="253" t="str">
        <f t="shared" si="11"/>
        <v/>
      </c>
      <c r="H123" s="258"/>
      <c r="I123" s="367"/>
      <c r="J123" s="368"/>
      <c r="K123" s="368"/>
      <c r="L123" s="368"/>
      <c r="M123" s="368"/>
      <c r="N123" s="368"/>
      <c r="O123" s="259"/>
    </row>
    <row r="124" spans="1:15" ht="21.95" customHeight="1">
      <c r="A124" s="255" t="str">
        <f t="shared" ref="A124:G124" si="12">IF(A69=0,"",A69)</f>
        <v/>
      </c>
      <c r="B124" s="626" t="str">
        <f t="shared" si="12"/>
        <v/>
      </c>
      <c r="C124" s="626" t="str">
        <f t="shared" si="12"/>
        <v/>
      </c>
      <c r="D124" s="626" t="str">
        <f t="shared" si="12"/>
        <v/>
      </c>
      <c r="E124" s="626" t="str">
        <f t="shared" si="12"/>
        <v/>
      </c>
      <c r="F124" s="626" t="str">
        <f t="shared" si="12"/>
        <v/>
      </c>
      <c r="G124" s="627" t="str">
        <f t="shared" si="12"/>
        <v/>
      </c>
      <c r="H124" s="260"/>
      <c r="I124" s="369"/>
      <c r="J124" s="369"/>
      <c r="K124" s="369"/>
      <c r="L124" s="369"/>
      <c r="M124" s="369"/>
      <c r="N124" s="369"/>
      <c r="O124" s="261"/>
    </row>
    <row r="125" spans="1:15" ht="21.95" customHeight="1">
      <c r="A125" s="255" t="str">
        <f t="shared" ref="A125:H125" si="13">IF(A70=0,"",A70)</f>
        <v/>
      </c>
      <c r="B125" s="626" t="str">
        <f t="shared" si="13"/>
        <v/>
      </c>
      <c r="C125" s="626" t="str">
        <f t="shared" si="13"/>
        <v/>
      </c>
      <c r="D125" s="626" t="str">
        <f t="shared" si="13"/>
        <v/>
      </c>
      <c r="E125" s="626" t="str">
        <f t="shared" si="13"/>
        <v/>
      </c>
      <c r="F125" s="626" t="str">
        <f t="shared" si="13"/>
        <v/>
      </c>
      <c r="G125" s="627" t="str">
        <f t="shared" si="13"/>
        <v/>
      </c>
      <c r="H125" s="262" t="str">
        <f t="shared" si="13"/>
        <v/>
      </c>
      <c r="I125" s="263"/>
      <c r="J125" s="263"/>
      <c r="K125" s="263"/>
      <c r="L125" s="263"/>
      <c r="M125" s="263"/>
      <c r="N125" s="263"/>
      <c r="O125" s="264"/>
    </row>
    <row r="126" spans="1:15" ht="21.95" customHeight="1">
      <c r="A126" s="255" t="str">
        <f t="shared" ref="A126:H126" si="14">IF(A71=0,"",A71)</f>
        <v/>
      </c>
      <c r="B126" s="626" t="str">
        <f t="shared" si="14"/>
        <v/>
      </c>
      <c r="C126" s="626" t="str">
        <f t="shared" si="14"/>
        <v/>
      </c>
      <c r="D126" s="626" t="str">
        <f t="shared" si="14"/>
        <v/>
      </c>
      <c r="E126" s="626" t="str">
        <f t="shared" si="14"/>
        <v/>
      </c>
      <c r="F126" s="626" t="str">
        <f t="shared" si="14"/>
        <v/>
      </c>
      <c r="G126" s="627" t="str">
        <f t="shared" si="14"/>
        <v/>
      </c>
      <c r="H126" s="265" t="str">
        <f t="shared" si="14"/>
        <v>【注】</v>
      </c>
      <c r="I126" s="266"/>
      <c r="J126" s="266"/>
      <c r="K126" s="266"/>
      <c r="L126" s="266"/>
      <c r="M126" s="266"/>
      <c r="N126" s="266"/>
      <c r="O126" s="267"/>
    </row>
    <row r="127" spans="1:15" ht="21.95" customHeight="1">
      <c r="A127" s="256" t="str">
        <f t="shared" ref="A127:H127" si="15">IF(A72=0,"",A72)</f>
        <v/>
      </c>
      <c r="B127" s="628" t="str">
        <f t="shared" si="15"/>
        <v/>
      </c>
      <c r="C127" s="628" t="str">
        <f t="shared" si="15"/>
        <v/>
      </c>
      <c r="D127" s="628" t="str">
        <f t="shared" si="15"/>
        <v/>
      </c>
      <c r="E127" s="628" t="str">
        <f t="shared" si="15"/>
        <v/>
      </c>
      <c r="F127" s="628" t="str">
        <f t="shared" si="15"/>
        <v/>
      </c>
      <c r="G127" s="629" t="str">
        <f t="shared" si="15"/>
        <v/>
      </c>
      <c r="H127" s="268" t="str">
        <f t="shared" si="15"/>
        <v/>
      </c>
      <c r="I127" s="266"/>
      <c r="J127" s="266"/>
      <c r="K127" s="266"/>
      <c r="L127" s="266"/>
      <c r="M127" s="266"/>
      <c r="N127" s="266"/>
      <c r="O127" s="267"/>
    </row>
    <row r="128" spans="1:15" ht="21.95" customHeight="1">
      <c r="A128" s="57" t="str">
        <f t="shared" ref="A128:H128" si="16">IF(A73=0,"",A73)</f>
        <v/>
      </c>
      <c r="B128" s="269" t="str">
        <f t="shared" si="16"/>
        <v>NOTIFY PARTY</v>
      </c>
      <c r="C128" s="257" t="str">
        <f t="shared" si="16"/>
        <v/>
      </c>
      <c r="D128" s="234" t="str">
        <f t="shared" si="16"/>
        <v/>
      </c>
      <c r="E128" s="252" t="str">
        <f t="shared" si="16"/>
        <v/>
      </c>
      <c r="F128" s="252" t="str">
        <f t="shared" si="16"/>
        <v/>
      </c>
      <c r="G128" s="253" t="str">
        <f t="shared" si="16"/>
        <v/>
      </c>
      <c r="H128" s="268" t="str">
        <f t="shared" si="16"/>
        <v/>
      </c>
      <c r="I128" s="266"/>
      <c r="J128" s="266"/>
      <c r="K128" s="266"/>
      <c r="L128" s="266"/>
      <c r="M128" s="266"/>
      <c r="N128" s="266"/>
      <c r="O128" s="267"/>
    </row>
    <row r="129" spans="1:15" ht="21.95" customHeight="1">
      <c r="A129" s="255" t="str">
        <f t="shared" ref="A129:H129" si="17">IF(A74=0,"",A74)</f>
        <v/>
      </c>
      <c r="B129" s="626" t="str">
        <f t="shared" si="17"/>
        <v/>
      </c>
      <c r="C129" s="626" t="str">
        <f t="shared" si="17"/>
        <v/>
      </c>
      <c r="D129" s="626" t="str">
        <f t="shared" si="17"/>
        <v/>
      </c>
      <c r="E129" s="626" t="str">
        <f t="shared" si="17"/>
        <v/>
      </c>
      <c r="F129" s="626" t="str">
        <f t="shared" si="17"/>
        <v/>
      </c>
      <c r="G129" s="627" t="str">
        <f t="shared" si="17"/>
        <v/>
      </c>
      <c r="H129" s="268" t="str">
        <f t="shared" si="17"/>
        <v/>
      </c>
      <c r="I129" s="270"/>
      <c r="J129" s="270"/>
      <c r="K129" s="270"/>
      <c r="L129" s="270"/>
      <c r="M129" s="270"/>
      <c r="N129" s="270"/>
      <c r="O129" s="271"/>
    </row>
    <row r="130" spans="1:15" ht="21.95" customHeight="1">
      <c r="A130" s="255" t="str">
        <f t="shared" ref="A130:H130" si="18">IF(A75=0,"",A75)</f>
        <v/>
      </c>
      <c r="B130" s="626" t="str">
        <f t="shared" si="18"/>
        <v/>
      </c>
      <c r="C130" s="626" t="str">
        <f t="shared" si="18"/>
        <v/>
      </c>
      <c r="D130" s="626" t="str">
        <f t="shared" si="18"/>
        <v/>
      </c>
      <c r="E130" s="626" t="str">
        <f t="shared" si="18"/>
        <v/>
      </c>
      <c r="F130" s="626" t="str">
        <f t="shared" si="18"/>
        <v/>
      </c>
      <c r="G130" s="627" t="str">
        <f t="shared" si="18"/>
        <v/>
      </c>
      <c r="H130" s="268" t="str">
        <f t="shared" si="18"/>
        <v/>
      </c>
      <c r="I130" s="270"/>
      <c r="J130" s="270"/>
      <c r="K130" s="270"/>
      <c r="L130" s="270"/>
      <c r="M130" s="270"/>
      <c r="N130" s="270"/>
      <c r="O130" s="271"/>
    </row>
    <row r="131" spans="1:15" ht="21.95" customHeight="1">
      <c r="A131" s="255" t="str">
        <f t="shared" ref="A131:H131" si="19">IF(A76=0,"",A76)</f>
        <v/>
      </c>
      <c r="B131" s="626" t="str">
        <f t="shared" si="19"/>
        <v/>
      </c>
      <c r="C131" s="626" t="str">
        <f t="shared" si="19"/>
        <v/>
      </c>
      <c r="D131" s="626" t="str">
        <f t="shared" si="19"/>
        <v/>
      </c>
      <c r="E131" s="626" t="str">
        <f t="shared" si="19"/>
        <v/>
      </c>
      <c r="F131" s="626" t="str">
        <f t="shared" si="19"/>
        <v/>
      </c>
      <c r="G131" s="627" t="str">
        <f t="shared" si="19"/>
        <v/>
      </c>
      <c r="H131" s="268" t="e">
        <f t="shared" si="19"/>
        <v>#REF!</v>
      </c>
      <c r="I131" s="270"/>
      <c r="J131" s="270"/>
      <c r="K131" s="270"/>
      <c r="L131" s="266"/>
      <c r="M131" s="266"/>
      <c r="N131" s="266"/>
      <c r="O131" s="267"/>
    </row>
    <row r="132" spans="1:15" ht="21.95" customHeight="1">
      <c r="A132" s="256" t="str">
        <f t="shared" ref="A132:H132" si="20">IF(A77=0,"",A77)</f>
        <v/>
      </c>
      <c r="B132" s="628" t="str">
        <f t="shared" si="20"/>
        <v/>
      </c>
      <c r="C132" s="628" t="str">
        <f t="shared" si="20"/>
        <v/>
      </c>
      <c r="D132" s="628" t="str">
        <f t="shared" si="20"/>
        <v/>
      </c>
      <c r="E132" s="628" t="str">
        <f t="shared" si="20"/>
        <v/>
      </c>
      <c r="F132" s="628" t="str">
        <f t="shared" si="20"/>
        <v/>
      </c>
      <c r="G132" s="629" t="str">
        <f t="shared" si="20"/>
        <v/>
      </c>
      <c r="H132" s="272" t="str">
        <f t="shared" si="20"/>
        <v/>
      </c>
      <c r="I132" s="273"/>
      <c r="J132" s="273"/>
      <c r="K132" s="273"/>
      <c r="L132" s="274"/>
      <c r="M132" s="274"/>
      <c r="N132" s="274"/>
      <c r="O132" s="275"/>
    </row>
    <row r="133" spans="1:15" ht="21.95" customHeight="1">
      <c r="A133" s="276" t="str">
        <f t="shared" ref="A133:K133" si="21">IF(A78=0,"",A78)</f>
        <v/>
      </c>
      <c r="B133" s="92" t="str">
        <f t="shared" si="21"/>
        <v>OCEAN VESSEL  ※</v>
      </c>
      <c r="C133" s="92" t="str">
        <f t="shared" si="21"/>
        <v/>
      </c>
      <c r="D133" s="92" t="str">
        <f t="shared" si="21"/>
        <v>VOY. No.</v>
      </c>
      <c r="E133" s="79" t="str">
        <f t="shared" si="21"/>
        <v/>
      </c>
      <c r="F133" s="277"/>
      <c r="G133" s="93" t="str">
        <f t="shared" si="21"/>
        <v>PLACE OF RECEIPT</v>
      </c>
      <c r="H133" s="94"/>
      <c r="I133" s="95"/>
      <c r="J133" s="278"/>
      <c r="K133" s="96" t="str">
        <f t="shared" si="21"/>
        <v>PORT OF LOADING</v>
      </c>
      <c r="L133" s="96"/>
      <c r="M133" s="96"/>
      <c r="N133" s="97"/>
      <c r="O133" s="98"/>
    </row>
    <row r="134" spans="1:15" ht="24" customHeight="1">
      <c r="A134" s="279" t="str">
        <f t="shared" ref="A134:O134" si="22">IF(A79=0,"",A79)</f>
        <v/>
      </c>
      <c r="B134" s="630" t="str">
        <f t="shared" si="22"/>
        <v/>
      </c>
      <c r="C134" s="631" t="str">
        <f t="shared" si="22"/>
        <v/>
      </c>
      <c r="D134" s="632" t="str">
        <f t="shared" si="22"/>
        <v/>
      </c>
      <c r="E134" s="633" t="str">
        <f t="shared" si="22"/>
        <v/>
      </c>
      <c r="F134" s="280"/>
      <c r="G134" s="607" t="str">
        <f t="shared" si="22"/>
        <v/>
      </c>
      <c r="H134" s="607" t="str">
        <f t="shared" si="22"/>
        <v/>
      </c>
      <c r="I134" s="609" t="str">
        <f t="shared" si="22"/>
        <v/>
      </c>
      <c r="J134" s="281"/>
      <c r="K134" s="607" t="str">
        <f t="shared" si="22"/>
        <v/>
      </c>
      <c r="L134" s="607" t="str">
        <f t="shared" si="22"/>
        <v/>
      </c>
      <c r="M134" s="607" t="str">
        <f t="shared" si="22"/>
        <v/>
      </c>
      <c r="N134" s="607" t="str">
        <f t="shared" si="22"/>
        <v/>
      </c>
      <c r="O134" s="608" t="str">
        <f t="shared" si="22"/>
        <v/>
      </c>
    </row>
    <row r="135" spans="1:15" ht="21.95" customHeight="1">
      <c r="A135" s="282"/>
      <c r="C135" s="99"/>
      <c r="D135" s="99"/>
      <c r="E135" s="100"/>
      <c r="F135" s="283"/>
      <c r="G135" s="93" t="str">
        <f t="shared" ref="G135:K135" si="23">IF(G80=0,"",G80)</f>
        <v>PORT OF DISCHARGE</v>
      </c>
      <c r="H135" s="101"/>
      <c r="I135" s="93"/>
      <c r="J135" s="284"/>
      <c r="K135" s="93" t="str">
        <f t="shared" si="23"/>
        <v>PLACE OF DELIVERY</v>
      </c>
      <c r="L135" s="93"/>
      <c r="M135" s="93"/>
      <c r="N135" s="93"/>
      <c r="O135" s="102"/>
    </row>
    <row r="136" spans="1:15" ht="24" customHeight="1">
      <c r="A136" s="285"/>
      <c r="C136" s="99"/>
      <c r="D136" s="99"/>
      <c r="E136" s="100"/>
      <c r="F136" s="280"/>
      <c r="G136" s="607" t="str">
        <f t="shared" ref="G136:O136" si="24">IF(G81=0,"",G81)</f>
        <v/>
      </c>
      <c r="H136" s="607" t="str">
        <f t="shared" si="24"/>
        <v/>
      </c>
      <c r="I136" s="609" t="str">
        <f t="shared" si="24"/>
        <v/>
      </c>
      <c r="J136" s="281"/>
      <c r="K136" s="607" t="str">
        <f t="shared" si="24"/>
        <v/>
      </c>
      <c r="L136" s="607" t="str">
        <f t="shared" si="24"/>
        <v/>
      </c>
      <c r="M136" s="607" t="str">
        <f t="shared" si="24"/>
        <v/>
      </c>
      <c r="N136" s="607" t="str">
        <f t="shared" si="24"/>
        <v/>
      </c>
      <c r="O136" s="608" t="str">
        <f t="shared" si="24"/>
        <v/>
      </c>
    </row>
    <row r="137" spans="1:15" ht="21.95" customHeight="1">
      <c r="A137" s="286"/>
      <c r="B137" s="370"/>
      <c r="C137" s="103"/>
      <c r="D137" s="103"/>
      <c r="E137" s="104"/>
      <c r="F137" s="287"/>
      <c r="G137" s="105" t="str">
        <f t="shared" ref="G137:O137" si="25">IF(G82=0,"",G82)</f>
        <v>FINAL DESTINATION (FOR THE MERCHANT'S REFERENCE ONLY)</v>
      </c>
      <c r="H137" s="105"/>
      <c r="I137" s="105"/>
      <c r="J137" s="105"/>
      <c r="K137" s="105"/>
      <c r="L137" s="105"/>
      <c r="M137" s="105"/>
      <c r="N137" s="105"/>
      <c r="O137" s="106" t="str">
        <f t="shared" si="25"/>
        <v/>
      </c>
    </row>
    <row r="138" spans="1:15" ht="24" customHeight="1">
      <c r="A138" s="288"/>
      <c r="B138" s="107"/>
      <c r="C138" s="107"/>
      <c r="D138" s="107"/>
      <c r="E138" s="108"/>
      <c r="F138" s="289"/>
      <c r="G138" s="610" t="str">
        <f t="shared" ref="G138:O138" si="26">IF(G83=0,"",G83)</f>
        <v/>
      </c>
      <c r="H138" s="610" t="str">
        <f t="shared" si="26"/>
        <v/>
      </c>
      <c r="I138" s="610" t="str">
        <f t="shared" si="26"/>
        <v/>
      </c>
      <c r="J138" s="610" t="str">
        <f t="shared" si="26"/>
        <v/>
      </c>
      <c r="K138" s="610" t="str">
        <f t="shared" si="26"/>
        <v/>
      </c>
      <c r="L138" s="610" t="str">
        <f t="shared" si="26"/>
        <v/>
      </c>
      <c r="M138" s="610" t="str">
        <f t="shared" si="26"/>
        <v/>
      </c>
      <c r="N138" s="610" t="str">
        <f t="shared" si="26"/>
        <v/>
      </c>
      <c r="O138" s="611" t="str">
        <f t="shared" si="26"/>
        <v/>
      </c>
    </row>
    <row r="139" spans="1:15" ht="21.95" customHeight="1">
      <c r="A139" s="85" t="str">
        <f t="shared" ref="A139:B139" si="27">IF(A84=0,"",A84)</f>
        <v/>
      </c>
      <c r="B139" s="109" t="str">
        <f t="shared" si="27"/>
        <v>PARTICULARS FURNISHED BY SHIPPER</v>
      </c>
      <c r="C139" s="109"/>
      <c r="D139" s="109"/>
      <c r="E139" s="109"/>
      <c r="F139" s="109"/>
      <c r="G139" s="110"/>
      <c r="H139" s="110"/>
      <c r="I139" s="111"/>
      <c r="J139" s="111"/>
      <c r="K139" s="111"/>
      <c r="L139" s="111"/>
      <c r="M139" s="111"/>
      <c r="N139" s="111"/>
      <c r="O139" s="358"/>
    </row>
    <row r="140" spans="1:15" ht="21.95" customHeight="1">
      <c r="A140" s="112"/>
      <c r="B140" s="113" t="s">
        <v>469</v>
      </c>
      <c r="C140" s="114"/>
      <c r="D140" s="359"/>
      <c r="E140" s="359"/>
      <c r="F140" s="116" t="s">
        <v>470</v>
      </c>
      <c r="G140" s="115" t="s">
        <v>471</v>
      </c>
      <c r="H140" s="115"/>
      <c r="I140" s="115"/>
      <c r="J140" s="115"/>
      <c r="K140" s="117" t="s">
        <v>472</v>
      </c>
      <c r="L140" s="117"/>
      <c r="M140" s="117"/>
      <c r="N140" s="117"/>
      <c r="O140" s="118" t="str">
        <f t="shared" ref="O140" si="28">IF(O85=0,"",O85)</f>
        <v/>
      </c>
    </row>
    <row r="141" spans="1:15" ht="21.75" customHeight="1">
      <c r="A141" s="119"/>
      <c r="B141" s="120" t="str">
        <f t="shared" ref="B141:O141" si="29">IF(B86=0,"",B86)</f>
        <v/>
      </c>
      <c r="C141" s="360" t="str">
        <f t="shared" si="29"/>
        <v/>
      </c>
      <c r="D141" s="612"/>
      <c r="E141" s="614" t="str">
        <f t="shared" si="29"/>
        <v/>
      </c>
      <c r="F141" s="615" t="str">
        <f t="shared" si="29"/>
        <v/>
      </c>
      <c r="G141" s="570" t="str">
        <f t="shared" si="29"/>
        <v>Shipper's load and count… etc
下の SERVICE TERM を選択して下さい</v>
      </c>
      <c r="H141" s="571" t="str">
        <f t="shared" si="29"/>
        <v/>
      </c>
      <c r="I141" s="571" t="str">
        <f t="shared" si="29"/>
        <v/>
      </c>
      <c r="J141" s="572" t="str">
        <f t="shared" si="29"/>
        <v/>
      </c>
      <c r="K141" s="618" t="str">
        <f t="shared" si="29"/>
        <v>CARGO DETAILSへ入力</v>
      </c>
      <c r="L141" s="619" t="str">
        <f t="shared" si="29"/>
        <v/>
      </c>
      <c r="M141" s="619" t="str">
        <f t="shared" si="29"/>
        <v/>
      </c>
      <c r="N141" s="620" t="str">
        <f t="shared" si="29"/>
        <v/>
      </c>
      <c r="O141" s="624" t="str">
        <f t="shared" si="29"/>
        <v/>
      </c>
    </row>
    <row r="142" spans="1:15" ht="21.75" customHeight="1">
      <c r="A142" s="122"/>
      <c r="B142" s="71" t="str">
        <f t="shared" ref="B142:O142" si="30">IF(B87=0,"",B87)</f>
        <v/>
      </c>
      <c r="C142" s="351" t="str">
        <f t="shared" si="30"/>
        <v/>
      </c>
      <c r="D142" s="613"/>
      <c r="E142" s="616" t="str">
        <f t="shared" si="30"/>
        <v/>
      </c>
      <c r="F142" s="617" t="str">
        <f t="shared" si="30"/>
        <v/>
      </c>
      <c r="G142" s="573" t="str">
        <f t="shared" si="30"/>
        <v/>
      </c>
      <c r="H142" s="574" t="str">
        <f t="shared" si="30"/>
        <v/>
      </c>
      <c r="I142" s="574" t="str">
        <f t="shared" si="30"/>
        <v/>
      </c>
      <c r="J142" s="575" t="str">
        <f t="shared" si="30"/>
        <v/>
      </c>
      <c r="K142" s="621" t="str">
        <f t="shared" si="30"/>
        <v/>
      </c>
      <c r="L142" s="622" t="str">
        <f t="shared" si="30"/>
        <v/>
      </c>
      <c r="M142" s="622" t="str">
        <f t="shared" si="30"/>
        <v/>
      </c>
      <c r="N142" s="623" t="str">
        <f t="shared" si="30"/>
        <v/>
      </c>
      <c r="O142" s="625" t="str">
        <f t="shared" si="30"/>
        <v/>
      </c>
    </row>
    <row r="143" spans="1:15" ht="21.95" customHeight="1">
      <c r="A143" s="294"/>
      <c r="B143" s="603" t="str">
        <f t="shared" ref="B143:O143" si="31">IF(B88=0,"",B88)</f>
        <v/>
      </c>
      <c r="C143" s="603" t="str">
        <f t="shared" si="31"/>
        <v/>
      </c>
      <c r="D143" s="603" t="str">
        <f t="shared" si="31"/>
        <v/>
      </c>
      <c r="E143" s="604" t="str">
        <f t="shared" si="31"/>
        <v/>
      </c>
      <c r="F143" s="280"/>
      <c r="G143" s="605" t="str">
        <f t="shared" si="31"/>
        <v/>
      </c>
      <c r="H143" s="605" t="str">
        <f t="shared" si="31"/>
        <v/>
      </c>
      <c r="I143" s="605" t="str">
        <f t="shared" si="31"/>
        <v/>
      </c>
      <c r="J143" s="605" t="str">
        <f t="shared" si="31"/>
        <v/>
      </c>
      <c r="K143" s="605" t="str">
        <f t="shared" si="31"/>
        <v/>
      </c>
      <c r="L143" s="605" t="str">
        <f t="shared" si="31"/>
        <v/>
      </c>
      <c r="M143" s="605" t="str">
        <f t="shared" si="31"/>
        <v/>
      </c>
      <c r="N143" s="605" t="str">
        <f t="shared" si="31"/>
        <v/>
      </c>
      <c r="O143" s="606" t="str">
        <f t="shared" si="31"/>
        <v/>
      </c>
    </row>
    <row r="144" spans="1:15" ht="21.95" customHeight="1">
      <c r="A144" s="280"/>
      <c r="B144" s="599" t="str">
        <f t="shared" ref="B144:O144" si="32">IF(B89=0,"",B89)</f>
        <v/>
      </c>
      <c r="C144" s="599" t="str">
        <f t="shared" si="32"/>
        <v/>
      </c>
      <c r="D144" s="599" t="str">
        <f t="shared" si="32"/>
        <v/>
      </c>
      <c r="E144" s="600" t="str">
        <f t="shared" si="32"/>
        <v/>
      </c>
      <c r="F144" s="280"/>
      <c r="G144" s="601" t="str">
        <f t="shared" si="32"/>
        <v/>
      </c>
      <c r="H144" s="601" t="str">
        <f t="shared" si="32"/>
        <v/>
      </c>
      <c r="I144" s="601" t="str">
        <f t="shared" si="32"/>
        <v/>
      </c>
      <c r="J144" s="601" t="str">
        <f t="shared" si="32"/>
        <v/>
      </c>
      <c r="K144" s="601" t="str">
        <f t="shared" si="32"/>
        <v/>
      </c>
      <c r="L144" s="601" t="str">
        <f t="shared" si="32"/>
        <v/>
      </c>
      <c r="M144" s="601" t="str">
        <f t="shared" si="32"/>
        <v/>
      </c>
      <c r="N144" s="601" t="str">
        <f t="shared" si="32"/>
        <v/>
      </c>
      <c r="O144" s="602" t="str">
        <f t="shared" si="32"/>
        <v/>
      </c>
    </row>
    <row r="145" spans="1:15" ht="21.95" customHeight="1">
      <c r="A145" s="280"/>
      <c r="B145" s="599" t="str">
        <f t="shared" ref="B145:O145" si="33">IF(B90=0,"",B90)</f>
        <v/>
      </c>
      <c r="C145" s="599" t="str">
        <f t="shared" si="33"/>
        <v/>
      </c>
      <c r="D145" s="599" t="str">
        <f t="shared" si="33"/>
        <v/>
      </c>
      <c r="E145" s="600" t="str">
        <f t="shared" si="33"/>
        <v/>
      </c>
      <c r="F145" s="280"/>
      <c r="G145" s="601" t="str">
        <f t="shared" si="33"/>
        <v/>
      </c>
      <c r="H145" s="601" t="str">
        <f t="shared" si="33"/>
        <v/>
      </c>
      <c r="I145" s="601" t="str">
        <f t="shared" si="33"/>
        <v/>
      </c>
      <c r="J145" s="601" t="str">
        <f t="shared" si="33"/>
        <v/>
      </c>
      <c r="K145" s="601" t="str">
        <f t="shared" si="33"/>
        <v/>
      </c>
      <c r="L145" s="601" t="str">
        <f t="shared" si="33"/>
        <v/>
      </c>
      <c r="M145" s="601" t="str">
        <f t="shared" si="33"/>
        <v/>
      </c>
      <c r="N145" s="601" t="str">
        <f t="shared" si="33"/>
        <v/>
      </c>
      <c r="O145" s="602" t="str">
        <f t="shared" si="33"/>
        <v/>
      </c>
    </row>
    <row r="146" spans="1:15" ht="21.95" customHeight="1">
      <c r="A146" s="280"/>
      <c r="B146" s="599" t="str">
        <f t="shared" ref="B146:O146" si="34">IF(B91=0,"",B91)</f>
        <v/>
      </c>
      <c r="C146" s="599" t="str">
        <f t="shared" si="34"/>
        <v/>
      </c>
      <c r="D146" s="599" t="str">
        <f t="shared" si="34"/>
        <v/>
      </c>
      <c r="E146" s="600" t="str">
        <f t="shared" si="34"/>
        <v/>
      </c>
      <c r="F146" s="280"/>
      <c r="G146" s="601" t="str">
        <f t="shared" si="34"/>
        <v/>
      </c>
      <c r="H146" s="601" t="str">
        <f t="shared" si="34"/>
        <v/>
      </c>
      <c r="I146" s="601" t="str">
        <f t="shared" si="34"/>
        <v/>
      </c>
      <c r="J146" s="601" t="str">
        <f t="shared" si="34"/>
        <v/>
      </c>
      <c r="K146" s="601" t="str">
        <f t="shared" si="34"/>
        <v/>
      </c>
      <c r="L146" s="601" t="str">
        <f t="shared" si="34"/>
        <v/>
      </c>
      <c r="M146" s="601" t="str">
        <f t="shared" si="34"/>
        <v/>
      </c>
      <c r="N146" s="601" t="str">
        <f t="shared" si="34"/>
        <v/>
      </c>
      <c r="O146" s="602" t="str">
        <f t="shared" si="34"/>
        <v/>
      </c>
    </row>
    <row r="147" spans="1:15" ht="21.95" customHeight="1">
      <c r="A147" s="280"/>
      <c r="B147" s="599" t="str">
        <f t="shared" ref="B147:O147" si="35">IF(B92=0,"",B92)</f>
        <v/>
      </c>
      <c r="C147" s="599" t="str">
        <f t="shared" si="35"/>
        <v/>
      </c>
      <c r="D147" s="599" t="str">
        <f t="shared" si="35"/>
        <v/>
      </c>
      <c r="E147" s="600" t="str">
        <f t="shared" si="35"/>
        <v/>
      </c>
      <c r="F147" s="280"/>
      <c r="G147" s="601" t="str">
        <f t="shared" si="35"/>
        <v/>
      </c>
      <c r="H147" s="601" t="str">
        <f t="shared" si="35"/>
        <v/>
      </c>
      <c r="I147" s="601" t="str">
        <f t="shared" si="35"/>
        <v/>
      </c>
      <c r="J147" s="601" t="str">
        <f t="shared" si="35"/>
        <v/>
      </c>
      <c r="K147" s="601" t="str">
        <f t="shared" si="35"/>
        <v/>
      </c>
      <c r="L147" s="601" t="str">
        <f t="shared" si="35"/>
        <v/>
      </c>
      <c r="M147" s="601" t="str">
        <f t="shared" si="35"/>
        <v/>
      </c>
      <c r="N147" s="601" t="str">
        <f t="shared" si="35"/>
        <v/>
      </c>
      <c r="O147" s="602" t="str">
        <f t="shared" si="35"/>
        <v/>
      </c>
    </row>
    <row r="148" spans="1:15" ht="21.95" customHeight="1">
      <c r="A148" s="280"/>
      <c r="B148" s="599" t="str">
        <f t="shared" ref="B148:O148" si="36">IF(B93=0,"",B93)</f>
        <v/>
      </c>
      <c r="C148" s="599" t="str">
        <f t="shared" si="36"/>
        <v/>
      </c>
      <c r="D148" s="599" t="str">
        <f t="shared" si="36"/>
        <v/>
      </c>
      <c r="E148" s="600" t="str">
        <f t="shared" si="36"/>
        <v/>
      </c>
      <c r="F148" s="280"/>
      <c r="G148" s="601" t="str">
        <f t="shared" si="36"/>
        <v/>
      </c>
      <c r="H148" s="601" t="str">
        <f t="shared" si="36"/>
        <v/>
      </c>
      <c r="I148" s="601" t="str">
        <f t="shared" si="36"/>
        <v/>
      </c>
      <c r="J148" s="601" t="str">
        <f t="shared" si="36"/>
        <v/>
      </c>
      <c r="K148" s="601" t="str">
        <f t="shared" si="36"/>
        <v/>
      </c>
      <c r="L148" s="601" t="str">
        <f t="shared" si="36"/>
        <v/>
      </c>
      <c r="M148" s="601" t="str">
        <f t="shared" si="36"/>
        <v/>
      </c>
      <c r="N148" s="601" t="str">
        <f t="shared" si="36"/>
        <v/>
      </c>
      <c r="O148" s="602" t="str">
        <f t="shared" si="36"/>
        <v/>
      </c>
    </row>
    <row r="149" spans="1:15" ht="21.95" customHeight="1">
      <c r="A149" s="280"/>
      <c r="B149" s="599" t="str">
        <f t="shared" ref="B149:O149" si="37">IF(B94=0,"",B94)</f>
        <v/>
      </c>
      <c r="C149" s="599" t="str">
        <f t="shared" si="37"/>
        <v/>
      </c>
      <c r="D149" s="599" t="str">
        <f t="shared" si="37"/>
        <v/>
      </c>
      <c r="E149" s="600" t="str">
        <f t="shared" si="37"/>
        <v/>
      </c>
      <c r="F149" s="280"/>
      <c r="G149" s="601" t="str">
        <f t="shared" si="37"/>
        <v/>
      </c>
      <c r="H149" s="601" t="str">
        <f t="shared" si="37"/>
        <v/>
      </c>
      <c r="I149" s="601" t="str">
        <f t="shared" si="37"/>
        <v/>
      </c>
      <c r="J149" s="601" t="str">
        <f t="shared" si="37"/>
        <v/>
      </c>
      <c r="K149" s="601" t="str">
        <f t="shared" si="37"/>
        <v/>
      </c>
      <c r="L149" s="601" t="str">
        <f t="shared" si="37"/>
        <v/>
      </c>
      <c r="M149" s="601" t="str">
        <f t="shared" si="37"/>
        <v/>
      </c>
      <c r="N149" s="601" t="str">
        <f t="shared" si="37"/>
        <v/>
      </c>
      <c r="O149" s="602" t="str">
        <f t="shared" si="37"/>
        <v/>
      </c>
    </row>
    <row r="150" spans="1:15" ht="21.95" customHeight="1">
      <c r="A150" s="280"/>
      <c r="B150" s="599" t="str">
        <f t="shared" ref="B150:O150" si="38">IF(B95=0,"",B95)</f>
        <v/>
      </c>
      <c r="C150" s="599" t="str">
        <f t="shared" si="38"/>
        <v/>
      </c>
      <c r="D150" s="599" t="str">
        <f t="shared" si="38"/>
        <v/>
      </c>
      <c r="E150" s="600" t="str">
        <f t="shared" si="38"/>
        <v/>
      </c>
      <c r="F150" s="280"/>
      <c r="G150" s="601" t="str">
        <f t="shared" si="38"/>
        <v/>
      </c>
      <c r="H150" s="601" t="str">
        <f t="shared" si="38"/>
        <v/>
      </c>
      <c r="I150" s="601" t="str">
        <f t="shared" si="38"/>
        <v/>
      </c>
      <c r="J150" s="601" t="str">
        <f t="shared" si="38"/>
        <v/>
      </c>
      <c r="K150" s="601" t="str">
        <f t="shared" si="38"/>
        <v/>
      </c>
      <c r="L150" s="601" t="str">
        <f t="shared" si="38"/>
        <v/>
      </c>
      <c r="M150" s="601" t="str">
        <f t="shared" si="38"/>
        <v/>
      </c>
      <c r="N150" s="601" t="str">
        <f t="shared" si="38"/>
        <v/>
      </c>
      <c r="O150" s="602" t="str">
        <f t="shared" si="38"/>
        <v/>
      </c>
    </row>
    <row r="151" spans="1:15" ht="21.95" customHeight="1">
      <c r="A151" s="280"/>
      <c r="B151" s="599" t="str">
        <f t="shared" ref="B151:O151" si="39">IF(B96=0,"",B96)</f>
        <v/>
      </c>
      <c r="C151" s="599" t="str">
        <f t="shared" si="39"/>
        <v/>
      </c>
      <c r="D151" s="599" t="str">
        <f t="shared" si="39"/>
        <v/>
      </c>
      <c r="E151" s="600" t="str">
        <f t="shared" si="39"/>
        <v/>
      </c>
      <c r="F151" s="280"/>
      <c r="G151" s="601" t="str">
        <f t="shared" si="39"/>
        <v/>
      </c>
      <c r="H151" s="601" t="str">
        <f t="shared" si="39"/>
        <v/>
      </c>
      <c r="I151" s="601" t="str">
        <f t="shared" si="39"/>
        <v/>
      </c>
      <c r="J151" s="601" t="str">
        <f t="shared" si="39"/>
        <v/>
      </c>
      <c r="K151" s="601" t="str">
        <f t="shared" si="39"/>
        <v/>
      </c>
      <c r="L151" s="601" t="str">
        <f t="shared" si="39"/>
        <v/>
      </c>
      <c r="M151" s="601" t="str">
        <f t="shared" si="39"/>
        <v/>
      </c>
      <c r="N151" s="601" t="str">
        <f t="shared" si="39"/>
        <v/>
      </c>
      <c r="O151" s="602" t="str">
        <f t="shared" si="39"/>
        <v/>
      </c>
    </row>
    <row r="152" spans="1:15" ht="21.95" customHeight="1">
      <c r="A152" s="280"/>
      <c r="B152" s="599" t="str">
        <f t="shared" ref="B152:O152" si="40">IF(B97=0,"",B97)</f>
        <v/>
      </c>
      <c r="C152" s="599" t="str">
        <f t="shared" si="40"/>
        <v/>
      </c>
      <c r="D152" s="599" t="str">
        <f t="shared" si="40"/>
        <v/>
      </c>
      <c r="E152" s="600" t="str">
        <f t="shared" si="40"/>
        <v/>
      </c>
      <c r="F152" s="280"/>
      <c r="G152" s="601" t="str">
        <f t="shared" si="40"/>
        <v/>
      </c>
      <c r="H152" s="601" t="str">
        <f t="shared" si="40"/>
        <v/>
      </c>
      <c r="I152" s="601" t="str">
        <f t="shared" si="40"/>
        <v/>
      </c>
      <c r="J152" s="601" t="str">
        <f t="shared" si="40"/>
        <v/>
      </c>
      <c r="K152" s="601" t="str">
        <f t="shared" si="40"/>
        <v/>
      </c>
      <c r="L152" s="601" t="str">
        <f t="shared" si="40"/>
        <v/>
      </c>
      <c r="M152" s="601" t="str">
        <f t="shared" si="40"/>
        <v/>
      </c>
      <c r="N152" s="601" t="str">
        <f t="shared" si="40"/>
        <v/>
      </c>
      <c r="O152" s="602" t="str">
        <f t="shared" si="40"/>
        <v/>
      </c>
    </row>
    <row r="153" spans="1:15" ht="21.95" customHeight="1">
      <c r="A153" s="280"/>
      <c r="B153" s="599" t="str">
        <f t="shared" ref="B153:O153" si="41">IF(B98=0,"",B98)</f>
        <v/>
      </c>
      <c r="C153" s="599" t="str">
        <f t="shared" si="41"/>
        <v/>
      </c>
      <c r="D153" s="599" t="str">
        <f t="shared" si="41"/>
        <v/>
      </c>
      <c r="E153" s="600" t="str">
        <f t="shared" si="41"/>
        <v/>
      </c>
      <c r="F153" s="280"/>
      <c r="G153" s="601" t="str">
        <f t="shared" si="41"/>
        <v/>
      </c>
      <c r="H153" s="601" t="str">
        <f t="shared" si="41"/>
        <v/>
      </c>
      <c r="I153" s="601" t="str">
        <f t="shared" si="41"/>
        <v/>
      </c>
      <c r="J153" s="601" t="str">
        <f t="shared" si="41"/>
        <v/>
      </c>
      <c r="K153" s="601" t="str">
        <f t="shared" si="41"/>
        <v/>
      </c>
      <c r="L153" s="601" t="str">
        <f t="shared" si="41"/>
        <v/>
      </c>
      <c r="M153" s="601" t="str">
        <f t="shared" si="41"/>
        <v/>
      </c>
      <c r="N153" s="601" t="str">
        <f t="shared" si="41"/>
        <v/>
      </c>
      <c r="O153" s="602" t="str">
        <f t="shared" si="41"/>
        <v/>
      </c>
    </row>
    <row r="154" spans="1:15" ht="21.95" customHeight="1">
      <c r="A154" s="280"/>
      <c r="B154" s="599" t="str">
        <f t="shared" ref="B154:O154" si="42">IF(B99=0,"",B99)</f>
        <v/>
      </c>
      <c r="C154" s="599" t="str">
        <f t="shared" si="42"/>
        <v/>
      </c>
      <c r="D154" s="599" t="str">
        <f t="shared" si="42"/>
        <v/>
      </c>
      <c r="E154" s="600" t="str">
        <f t="shared" si="42"/>
        <v/>
      </c>
      <c r="F154" s="280"/>
      <c r="G154" s="601" t="str">
        <f t="shared" si="42"/>
        <v/>
      </c>
      <c r="H154" s="601" t="str">
        <f t="shared" si="42"/>
        <v/>
      </c>
      <c r="I154" s="601" t="str">
        <f t="shared" si="42"/>
        <v/>
      </c>
      <c r="J154" s="601" t="str">
        <f t="shared" si="42"/>
        <v/>
      </c>
      <c r="K154" s="601" t="str">
        <f t="shared" si="42"/>
        <v/>
      </c>
      <c r="L154" s="601" t="str">
        <f t="shared" si="42"/>
        <v/>
      </c>
      <c r="M154" s="601" t="str">
        <f t="shared" si="42"/>
        <v/>
      </c>
      <c r="N154" s="601" t="str">
        <f t="shared" si="42"/>
        <v/>
      </c>
      <c r="O154" s="602" t="str">
        <f t="shared" si="42"/>
        <v/>
      </c>
    </row>
    <row r="155" spans="1:15" ht="21.95" customHeight="1">
      <c r="A155" s="280"/>
      <c r="B155" s="599" t="str">
        <f t="shared" ref="B155:O155" si="43">IF(B100=0,"",B100)</f>
        <v/>
      </c>
      <c r="C155" s="599" t="str">
        <f t="shared" si="43"/>
        <v/>
      </c>
      <c r="D155" s="599" t="str">
        <f t="shared" si="43"/>
        <v/>
      </c>
      <c r="E155" s="600" t="str">
        <f t="shared" si="43"/>
        <v/>
      </c>
      <c r="F155" s="280"/>
      <c r="G155" s="601" t="str">
        <f t="shared" si="43"/>
        <v/>
      </c>
      <c r="H155" s="601" t="str">
        <f t="shared" si="43"/>
        <v/>
      </c>
      <c r="I155" s="601" t="str">
        <f t="shared" si="43"/>
        <v/>
      </c>
      <c r="J155" s="601" t="str">
        <f t="shared" si="43"/>
        <v/>
      </c>
      <c r="K155" s="601" t="str">
        <f t="shared" si="43"/>
        <v/>
      </c>
      <c r="L155" s="601" t="str">
        <f t="shared" si="43"/>
        <v/>
      </c>
      <c r="M155" s="601" t="str">
        <f t="shared" si="43"/>
        <v/>
      </c>
      <c r="N155" s="601" t="str">
        <f t="shared" si="43"/>
        <v/>
      </c>
      <c r="O155" s="602" t="str">
        <f t="shared" si="43"/>
        <v/>
      </c>
    </row>
    <row r="156" spans="1:15" ht="21.95" customHeight="1">
      <c r="A156" s="280"/>
      <c r="B156" s="599" t="str">
        <f t="shared" ref="B156:O156" si="44">IF(B101=0,"",B101)</f>
        <v/>
      </c>
      <c r="C156" s="599" t="str">
        <f t="shared" si="44"/>
        <v/>
      </c>
      <c r="D156" s="599" t="str">
        <f t="shared" si="44"/>
        <v/>
      </c>
      <c r="E156" s="600" t="str">
        <f t="shared" si="44"/>
        <v/>
      </c>
      <c r="F156" s="280"/>
      <c r="G156" s="601" t="str">
        <f t="shared" si="44"/>
        <v/>
      </c>
      <c r="H156" s="601" t="str">
        <f t="shared" si="44"/>
        <v/>
      </c>
      <c r="I156" s="601" t="str">
        <f t="shared" si="44"/>
        <v/>
      </c>
      <c r="J156" s="601" t="str">
        <f t="shared" si="44"/>
        <v/>
      </c>
      <c r="K156" s="601" t="str">
        <f t="shared" si="44"/>
        <v/>
      </c>
      <c r="L156" s="601" t="str">
        <f t="shared" si="44"/>
        <v/>
      </c>
      <c r="M156" s="601" t="str">
        <f t="shared" si="44"/>
        <v/>
      </c>
      <c r="N156" s="601" t="str">
        <f t="shared" si="44"/>
        <v/>
      </c>
      <c r="O156" s="602" t="str">
        <f t="shared" si="44"/>
        <v/>
      </c>
    </row>
    <row r="157" spans="1:15" ht="21.95" customHeight="1">
      <c r="A157" s="280"/>
      <c r="B157" s="599" t="str">
        <f t="shared" ref="B157:O157" si="45">IF(B102=0,"",B102)</f>
        <v/>
      </c>
      <c r="C157" s="599" t="str">
        <f t="shared" si="45"/>
        <v/>
      </c>
      <c r="D157" s="599" t="str">
        <f t="shared" si="45"/>
        <v/>
      </c>
      <c r="E157" s="600" t="str">
        <f t="shared" si="45"/>
        <v/>
      </c>
      <c r="F157" s="280"/>
      <c r="G157" s="601" t="str">
        <f t="shared" si="45"/>
        <v/>
      </c>
      <c r="H157" s="601" t="str">
        <f t="shared" si="45"/>
        <v/>
      </c>
      <c r="I157" s="601" t="str">
        <f t="shared" si="45"/>
        <v/>
      </c>
      <c r="J157" s="601" t="str">
        <f t="shared" si="45"/>
        <v/>
      </c>
      <c r="K157" s="601" t="str">
        <f t="shared" si="45"/>
        <v/>
      </c>
      <c r="L157" s="601" t="str">
        <f t="shared" si="45"/>
        <v/>
      </c>
      <c r="M157" s="601" t="str">
        <f t="shared" si="45"/>
        <v/>
      </c>
      <c r="N157" s="601" t="str">
        <f t="shared" si="45"/>
        <v/>
      </c>
      <c r="O157" s="602" t="str">
        <f t="shared" si="45"/>
        <v/>
      </c>
    </row>
    <row r="158" spans="1:15" ht="21.95" customHeight="1">
      <c r="A158" s="291" t="str">
        <f t="shared" ref="A158:O158" si="46">IF(A103=0,"",A103)</f>
        <v/>
      </c>
      <c r="B158" s="585" t="str">
        <f t="shared" si="46"/>
        <v/>
      </c>
      <c r="C158" s="585" t="str">
        <f t="shared" si="46"/>
        <v/>
      </c>
      <c r="D158" s="585" t="str">
        <f t="shared" si="46"/>
        <v/>
      </c>
      <c r="E158" s="586" t="str">
        <f t="shared" si="46"/>
        <v/>
      </c>
      <c r="F158" s="291"/>
      <c r="G158" s="587" t="str">
        <f t="shared" si="46"/>
        <v/>
      </c>
      <c r="H158" s="587" t="str">
        <f t="shared" si="46"/>
        <v/>
      </c>
      <c r="I158" s="587" t="str">
        <f t="shared" si="46"/>
        <v/>
      </c>
      <c r="J158" s="587" t="str">
        <f t="shared" si="46"/>
        <v/>
      </c>
      <c r="K158" s="587" t="str">
        <f t="shared" si="46"/>
        <v/>
      </c>
      <c r="L158" s="587" t="str">
        <f t="shared" si="46"/>
        <v/>
      </c>
      <c r="M158" s="587" t="str">
        <f t="shared" si="46"/>
        <v/>
      </c>
      <c r="N158" s="587" t="str">
        <f t="shared" si="46"/>
        <v/>
      </c>
      <c r="O158" s="588" t="str">
        <f t="shared" si="46"/>
        <v/>
      </c>
    </row>
    <row r="159" spans="1:15" ht="30" customHeight="1">
      <c r="A159" s="125" t="str">
        <f t="shared" ref="A159:K159" si="47">IF(A104=0,"",A104)</f>
        <v/>
      </c>
      <c r="B159" s="126" t="str">
        <f t="shared" si="47"/>
        <v>CONTAINER QUANTITY</v>
      </c>
      <c r="C159" s="127"/>
      <c r="D159" s="363" t="str">
        <f t="shared" si="47"/>
        <v>現地代理店印</v>
      </c>
      <c r="E159" s="132"/>
      <c r="F159" s="125" t="str">
        <f t="shared" si="47"/>
        <v/>
      </c>
      <c r="G159" s="361" t="s">
        <v>467</v>
      </c>
      <c r="H159" s="362" t="s">
        <v>468</v>
      </c>
      <c r="I159" s="132"/>
      <c r="J159" s="589" t="s">
        <v>477</v>
      </c>
      <c r="K159" s="560" t="str">
        <f t="shared" si="47"/>
        <v/>
      </c>
      <c r="L159" s="133" t="s">
        <v>476</v>
      </c>
      <c r="M159" s="134"/>
      <c r="N159" s="134"/>
      <c r="O159" s="132"/>
    </row>
    <row r="160" spans="1:15" ht="30" customHeight="1">
      <c r="A160" s="294" t="str">
        <f t="shared" ref="A160:O160" si="48">IF(A105=0,"",A105)</f>
        <v/>
      </c>
      <c r="B160" s="136" t="str">
        <f t="shared" si="48"/>
        <v>20FT x 0</v>
      </c>
      <c r="C160" s="136" t="str">
        <f t="shared" si="48"/>
        <v>40FT x 0</v>
      </c>
      <c r="D160" s="590" t="str">
        <f t="shared" si="48"/>
        <v>不要</v>
      </c>
      <c r="E160" s="591" t="str">
        <f t="shared" si="48"/>
        <v/>
      </c>
      <c r="F160" s="294"/>
      <c r="G160" s="295" t="str">
        <f t="shared" si="48"/>
        <v>選択</v>
      </c>
      <c r="H160" s="592" t="str">
        <f t="shared" si="48"/>
        <v>選択</v>
      </c>
      <c r="I160" s="593" t="str">
        <f t="shared" si="48"/>
        <v/>
      </c>
      <c r="J160" s="294"/>
      <c r="K160" s="296" t="str">
        <f t="shared" si="48"/>
        <v>選択</v>
      </c>
      <c r="L160" s="594" t="str">
        <f t="shared" si="48"/>
        <v/>
      </c>
      <c r="M160" s="595" t="str">
        <f t="shared" si="48"/>
        <v/>
      </c>
      <c r="N160" s="595" t="str">
        <f t="shared" si="48"/>
        <v/>
      </c>
      <c r="O160" s="596" t="str">
        <f t="shared" si="48"/>
        <v/>
      </c>
    </row>
    <row r="161" spans="1:15" ht="42.95" customHeight="1">
      <c r="A161" s="139" t="str">
        <f t="shared" ref="A161:O161" si="49">IF(A106=0,"",A106)</f>
        <v/>
      </c>
      <c r="B161" s="140" t="str">
        <f t="shared" si="49"/>
        <v>在来船持込み用：</v>
      </c>
      <c r="C161" s="140"/>
      <c r="D161" s="140" t="str">
        <f t="shared" si="49"/>
        <v/>
      </c>
      <c r="E161" s="297" t="str">
        <f t="shared" si="49"/>
        <v/>
      </c>
      <c r="F161" s="297" t="str">
        <f t="shared" si="49"/>
        <v/>
      </c>
      <c r="G161" s="140" t="str">
        <f t="shared" si="49"/>
        <v/>
      </c>
      <c r="H161" s="297" t="str">
        <f t="shared" si="49"/>
        <v/>
      </c>
      <c r="I161" s="140" t="str">
        <f t="shared" si="49"/>
        <v/>
      </c>
      <c r="J161" s="297" t="str">
        <f t="shared" si="49"/>
        <v/>
      </c>
      <c r="K161" s="297" t="str">
        <f t="shared" si="49"/>
        <v/>
      </c>
      <c r="L161" s="297" t="str">
        <f t="shared" si="49"/>
        <v/>
      </c>
      <c r="M161" s="297" t="str">
        <f t="shared" si="49"/>
        <v/>
      </c>
      <c r="N161" s="297" t="str">
        <f t="shared" si="49"/>
        <v/>
      </c>
      <c r="O161" s="298" t="str">
        <f t="shared" si="49"/>
        <v/>
      </c>
    </row>
    <row r="162" spans="1:15" ht="17.25" customHeight="1">
      <c r="A162" s="332" t="str">
        <f t="shared" ref="A162:O162" si="50">IF(A107=0,"",A107)</f>
        <v>Remarks</v>
      </c>
      <c r="B162" s="299"/>
      <c r="C162" s="234"/>
      <c r="D162" s="234"/>
      <c r="E162" s="333"/>
      <c r="F162" s="333"/>
      <c r="G162" s="234"/>
      <c r="H162" s="234"/>
      <c r="I162" s="234"/>
      <c r="J162" s="234"/>
      <c r="K162" s="234"/>
      <c r="L162" s="253"/>
      <c r="M162" s="143" t="str">
        <f t="shared" si="50"/>
        <v>TARIFF No</v>
      </c>
      <c r="N162" s="143"/>
      <c r="O162" s="144" t="str">
        <f t="shared" si="50"/>
        <v>D/R No.</v>
      </c>
    </row>
    <row r="163" spans="1:15" ht="39.950000000000003" customHeight="1">
      <c r="A163" s="122" t="str">
        <f t="shared" ref="A163:O163" si="51">IF(A108=0,"",A108)</f>
        <v/>
      </c>
      <c r="B163" s="334"/>
      <c r="C163" s="334"/>
      <c r="D163" s="335"/>
      <c r="E163" s="335"/>
      <c r="F163" s="335"/>
      <c r="G163" s="336"/>
      <c r="H163" s="337"/>
      <c r="I163" s="337"/>
      <c r="J163" s="337"/>
      <c r="K163" s="337"/>
      <c r="L163" s="338"/>
      <c r="M163" s="597" t="str">
        <f t="shared" si="51"/>
        <v/>
      </c>
      <c r="N163" s="598" t="str">
        <f t="shared" si="51"/>
        <v/>
      </c>
      <c r="O163" s="302" t="str">
        <f t="shared" si="51"/>
        <v/>
      </c>
    </row>
    <row r="164" spans="1:15" ht="17.25" customHeight="1">
      <c r="A164" s="112" t="s">
        <v>396</v>
      </c>
      <c r="B164" s="339"/>
      <c r="C164" s="340"/>
      <c r="D164" s="340"/>
      <c r="E164" s="340"/>
      <c r="F164" s="340"/>
      <c r="G164" s="340"/>
      <c r="H164" s="340"/>
      <c r="I164" s="340"/>
      <c r="J164" s="340"/>
      <c r="K164" s="340"/>
      <c r="L164" s="340"/>
      <c r="M164" s="299"/>
      <c r="N164" s="303"/>
      <c r="O164" s="304"/>
    </row>
    <row r="165" spans="1:15" ht="17.25" customHeight="1">
      <c r="A165" s="341" t="s">
        <v>397</v>
      </c>
      <c r="B165" s="62"/>
      <c r="C165" s="375"/>
      <c r="D165" s="375"/>
      <c r="E165" s="375"/>
      <c r="F165" s="375"/>
      <c r="G165" s="375"/>
      <c r="H165" s="375"/>
      <c r="I165" s="375"/>
      <c r="J165" s="375"/>
      <c r="K165" s="375"/>
      <c r="L165" s="375"/>
      <c r="M165" s="375"/>
      <c r="N165" s="375"/>
      <c r="O165" s="342"/>
    </row>
    <row r="166" spans="1:15" ht="38.1" customHeight="1">
      <c r="A166" s="85"/>
      <c r="B166" s="343" t="s">
        <v>398</v>
      </c>
      <c r="C166" s="344"/>
      <c r="D166" s="344"/>
      <c r="E166" s="344"/>
      <c r="F166" s="344"/>
      <c r="G166" s="307"/>
      <c r="H166" s="375"/>
      <c r="I166" s="375"/>
      <c r="J166" s="375"/>
      <c r="K166" s="385"/>
      <c r="L166" s="375"/>
      <c r="O166" s="314"/>
    </row>
    <row r="167" spans="1:15" ht="38.1" customHeight="1">
      <c r="A167" s="85"/>
      <c r="B167" s="345" t="s">
        <v>399</v>
      </c>
      <c r="C167" s="346"/>
      <c r="D167" s="346"/>
      <c r="E167" s="346"/>
      <c r="F167" s="347"/>
      <c r="G167" s="344"/>
      <c r="H167" s="135"/>
      <c r="I167" s="135"/>
      <c r="J167" s="135"/>
      <c r="L167" s="135"/>
      <c r="M167" s="378"/>
      <c r="N167" s="374"/>
      <c r="O167" s="316"/>
    </row>
    <row r="168" spans="1:15" ht="38.1" customHeight="1">
      <c r="A168" s="85"/>
      <c r="B168" s="345" t="s">
        <v>400</v>
      </c>
      <c r="E168" s="71"/>
      <c r="F168" s="71"/>
      <c r="G168" s="348"/>
      <c r="H168" s="379"/>
      <c r="I168" s="349" t="s">
        <v>475</v>
      </c>
      <c r="J168" s="350"/>
      <c r="K168" s="322"/>
      <c r="L168" s="323"/>
      <c r="M168" s="344"/>
      <c r="N168" s="344"/>
      <c r="O168" s="351"/>
    </row>
    <row r="169" spans="1:15" ht="24.95" customHeight="1">
      <c r="A169" s="352"/>
      <c r="B169" s="353"/>
      <c r="C169" s="353"/>
      <c r="D169" s="353"/>
      <c r="E169" s="353"/>
      <c r="F169" s="353"/>
      <c r="G169" s="328"/>
      <c r="H169" s="329"/>
      <c r="I169" s="330"/>
      <c r="J169" s="331"/>
      <c r="K169" s="354" t="s">
        <v>401</v>
      </c>
      <c r="L169" s="355"/>
      <c r="M169" s="346"/>
      <c r="N169" s="356"/>
      <c r="O169" s="357"/>
    </row>
    <row r="170" spans="1:15" ht="21.95" customHeight="1"/>
    <row r="171" spans="1:15" ht="21.95" customHeight="1"/>
    <row r="172" spans="1:15" ht="21.95" customHeight="1"/>
    <row r="173" spans="1:15" ht="21.95" customHeight="1"/>
    <row r="174" spans="1:15" ht="21.95" customHeight="1"/>
    <row r="175" spans="1:15" ht="21.95" customHeight="1"/>
    <row r="176" spans="1:15" ht="21.95" customHeight="1"/>
    <row r="177" ht="21.95" customHeight="1"/>
    <row r="178" ht="21.95" customHeight="1"/>
    <row r="179" ht="21.95" customHeight="1"/>
    <row r="180" ht="21.95" customHeight="1"/>
    <row r="181" ht="21.95" customHeight="1"/>
    <row r="182" ht="21.95" customHeight="1"/>
    <row r="183" ht="21.95" customHeight="1"/>
    <row r="184" ht="21.95" customHeight="1"/>
    <row r="185" ht="21.95" customHeight="1"/>
    <row r="186" ht="21.95" customHeight="1"/>
    <row r="187" ht="21.95" customHeight="1"/>
    <row r="188" ht="21.95" customHeight="1"/>
    <row r="189" ht="21.95" customHeight="1"/>
    <row r="190" ht="21.95" customHeight="1"/>
    <row r="191" ht="21.95" customHeight="1"/>
    <row r="192" ht="21.95" customHeight="1"/>
    <row r="193" ht="21.95" customHeight="1"/>
    <row r="194" ht="21.95" customHeight="1"/>
    <row r="195" ht="21.95" customHeight="1"/>
    <row r="196" ht="21.95" customHeight="1"/>
    <row r="197" ht="21.95" customHeight="1"/>
    <row r="198" ht="21.95" customHeight="1"/>
    <row r="199" ht="21.95" customHeight="1"/>
    <row r="200" ht="21.95" customHeight="1"/>
    <row r="201" ht="21.95" customHeight="1"/>
    <row r="202" ht="21.95" customHeight="1"/>
    <row r="203" ht="21.95" customHeight="1"/>
    <row r="204" ht="21.95" customHeight="1"/>
    <row r="205" ht="21.95" customHeight="1"/>
    <row r="206" ht="21.95" customHeight="1"/>
    <row r="207" ht="21.95" customHeight="1"/>
    <row r="208" ht="21.95" customHeight="1"/>
    <row r="209" ht="21.95" customHeight="1"/>
    <row r="210" ht="21.95" customHeight="1"/>
    <row r="211" ht="21.95" customHeight="1"/>
    <row r="212" ht="21.95" customHeight="1"/>
    <row r="213" ht="21.95" customHeight="1"/>
    <row r="214" ht="21.95" customHeight="1"/>
    <row r="215" ht="21.95" customHeight="1"/>
    <row r="216" ht="21.95" customHeight="1"/>
    <row r="217" ht="21.95" customHeight="1"/>
    <row r="218" ht="21.95" customHeight="1"/>
    <row r="219" ht="21.95" customHeight="1"/>
    <row r="220" ht="21.95" customHeight="1"/>
    <row r="221" ht="21.95" customHeight="1"/>
    <row r="222" ht="21.95" customHeight="1"/>
    <row r="223" ht="21.95" customHeight="1"/>
    <row r="224" ht="21.95" customHeight="1"/>
    <row r="225" ht="21.95" customHeight="1"/>
    <row r="226" ht="21.95" customHeight="1"/>
    <row r="227" ht="21.95" customHeight="1"/>
    <row r="228" ht="21.95" customHeight="1"/>
    <row r="229" ht="21.95" customHeight="1"/>
    <row r="230" ht="21.95" customHeight="1"/>
    <row r="231" ht="21.95" customHeight="1"/>
    <row r="232" ht="21.95" customHeight="1"/>
    <row r="233" ht="21.95" customHeight="1"/>
    <row r="234" ht="21.95" customHeight="1"/>
    <row r="235" ht="21.95" customHeight="1"/>
    <row r="236" ht="21.95" customHeight="1"/>
    <row r="237" ht="21.95" customHeight="1"/>
    <row r="238" ht="21.95" customHeight="1"/>
    <row r="239" ht="21.95" customHeight="1"/>
    <row r="240" ht="21.95" customHeight="1"/>
    <row r="241" ht="21.95" customHeight="1"/>
    <row r="242" ht="21.95" customHeight="1"/>
    <row r="243" ht="21.95" customHeight="1"/>
    <row r="244" ht="21.95" customHeight="1"/>
    <row r="245" ht="21.95" customHeight="1"/>
    <row r="246" ht="21.95" customHeight="1"/>
    <row r="247" ht="21.95" customHeight="1"/>
    <row r="248" ht="21.95" customHeight="1"/>
    <row r="249" ht="21.95" customHeight="1"/>
    <row r="250" ht="21.95" customHeight="1"/>
    <row r="251" ht="21.95" customHeight="1"/>
    <row r="252" ht="21.95" customHeight="1"/>
    <row r="253" ht="21.95" customHeight="1"/>
    <row r="254" ht="21.95" customHeight="1"/>
    <row r="255" ht="21.95" customHeight="1"/>
    <row r="256" ht="21.95" customHeight="1"/>
    <row r="257" ht="21.95" customHeight="1"/>
    <row r="258" ht="21.95" customHeight="1"/>
    <row r="259" ht="21.95" customHeight="1"/>
    <row r="260" ht="21.95" customHeight="1"/>
    <row r="261" ht="21.95" customHeight="1"/>
    <row r="262" ht="21.95" customHeight="1"/>
    <row r="263" ht="21.95" customHeight="1"/>
    <row r="264" ht="21.95" customHeight="1"/>
    <row r="265" ht="21.95" customHeight="1"/>
    <row r="266" ht="21.95" customHeight="1"/>
    <row r="267" ht="21.95" customHeight="1"/>
    <row r="268" ht="21.95" customHeight="1"/>
    <row r="269" ht="21.95" customHeight="1"/>
    <row r="270" ht="21.95" customHeight="1"/>
    <row r="271" ht="21.95" customHeight="1"/>
    <row r="272" ht="21.95" customHeight="1"/>
    <row r="273" ht="21.95" customHeight="1"/>
    <row r="274" ht="21.95" customHeight="1"/>
    <row r="275" ht="21.95" customHeight="1"/>
    <row r="276" ht="21.95" customHeight="1"/>
    <row r="277" ht="21.95" customHeight="1"/>
    <row r="278" ht="21.95" customHeight="1"/>
    <row r="279" ht="21.95" customHeight="1"/>
    <row r="280" ht="21.95" customHeight="1"/>
    <row r="281" ht="21.95" customHeight="1"/>
    <row r="282" ht="21.95" customHeight="1"/>
    <row r="283" ht="21.95" customHeight="1"/>
    <row r="284" ht="21.95" customHeight="1"/>
    <row r="285" ht="21.95" customHeight="1"/>
    <row r="286" ht="21.95" customHeight="1"/>
    <row r="287" ht="21.95" customHeight="1"/>
    <row r="288" ht="21.95" customHeight="1"/>
    <row r="289" ht="21.95" customHeight="1"/>
    <row r="290" ht="21.95" customHeight="1"/>
    <row r="291" ht="21.95" customHeight="1"/>
    <row r="292" ht="21.95" customHeight="1"/>
    <row r="293" ht="21.95" customHeight="1"/>
    <row r="294" ht="21.95" customHeight="1"/>
    <row r="295" ht="21.95" customHeight="1"/>
    <row r="296" ht="21.95" customHeight="1"/>
    <row r="297" ht="21.95" customHeight="1"/>
    <row r="298" ht="21.95" customHeight="1"/>
    <row r="299" ht="21.95" customHeight="1"/>
    <row r="300" ht="21.95" customHeight="1"/>
    <row r="301" ht="21.95" customHeight="1"/>
    <row r="302" ht="21.95" customHeight="1"/>
    <row r="303" ht="21.95" customHeight="1"/>
    <row r="304" ht="21.95" customHeight="1"/>
  </sheetData>
  <sheetProtection algorithmName="SHA-512" hashValue="pQU+5IutL0D4pBNG+kpVZMurw327N+ngfOO8Ms3k0Kr12cZENav7b2pljOYECgvo+kmWQQfFdo8PTRoySEAi2A==" saltValue="+5vPtmZTc3pyBW6YCpTT+Q==" spinCount="100000" sheet="1" selectLockedCells="1"/>
  <dataConsolidate/>
  <mergeCells count="207">
    <mergeCell ref="M108:N108"/>
    <mergeCell ref="B103:E103"/>
    <mergeCell ref="G103:O103"/>
    <mergeCell ref="J104:K104"/>
    <mergeCell ref="D105:E105"/>
    <mergeCell ref="H105:I105"/>
    <mergeCell ref="L105:O105"/>
    <mergeCell ref="B100:E100"/>
    <mergeCell ref="G100:O100"/>
    <mergeCell ref="B101:E101"/>
    <mergeCell ref="G101:O101"/>
    <mergeCell ref="B102:E102"/>
    <mergeCell ref="G102:O102"/>
    <mergeCell ref="B97:E97"/>
    <mergeCell ref="G97:O97"/>
    <mergeCell ref="B98:E98"/>
    <mergeCell ref="G98:O98"/>
    <mergeCell ref="B99:E99"/>
    <mergeCell ref="G99:O99"/>
    <mergeCell ref="B94:E94"/>
    <mergeCell ref="G94:O94"/>
    <mergeCell ref="B95:E95"/>
    <mergeCell ref="G95:O95"/>
    <mergeCell ref="B96:E96"/>
    <mergeCell ref="G96:O96"/>
    <mergeCell ref="B91:E91"/>
    <mergeCell ref="G91:O91"/>
    <mergeCell ref="B92:E92"/>
    <mergeCell ref="G92:O92"/>
    <mergeCell ref="B93:E93"/>
    <mergeCell ref="G93:O93"/>
    <mergeCell ref="B88:E88"/>
    <mergeCell ref="G88:O88"/>
    <mergeCell ref="B89:E89"/>
    <mergeCell ref="G89:O89"/>
    <mergeCell ref="B90:E90"/>
    <mergeCell ref="G90:O90"/>
    <mergeCell ref="G81:I81"/>
    <mergeCell ref="K81:O81"/>
    <mergeCell ref="G83:O83"/>
    <mergeCell ref="D86:D87"/>
    <mergeCell ref="E86:F87"/>
    <mergeCell ref="G86:J87"/>
    <mergeCell ref="K86:N87"/>
    <mergeCell ref="O86:O87"/>
    <mergeCell ref="B76:G76"/>
    <mergeCell ref="B77:G77"/>
    <mergeCell ref="B79:C79"/>
    <mergeCell ref="D79:E79"/>
    <mergeCell ref="G79:I79"/>
    <mergeCell ref="K79:O79"/>
    <mergeCell ref="B69:G69"/>
    <mergeCell ref="B70:G70"/>
    <mergeCell ref="B71:G71"/>
    <mergeCell ref="B72:G72"/>
    <mergeCell ref="B74:G74"/>
    <mergeCell ref="B75:G75"/>
    <mergeCell ref="B65:G65"/>
    <mergeCell ref="H65:O65"/>
    <mergeCell ref="B66:G66"/>
    <mergeCell ref="H66:O66"/>
    <mergeCell ref="B67:G67"/>
    <mergeCell ref="H67:O67"/>
    <mergeCell ref="C62:D62"/>
    <mergeCell ref="H62:I62"/>
    <mergeCell ref="J62:L62"/>
    <mergeCell ref="M62:O62"/>
    <mergeCell ref="H63:O64"/>
    <mergeCell ref="B64:G64"/>
    <mergeCell ref="H4:O5"/>
    <mergeCell ref="H6:O6"/>
    <mergeCell ref="H7:O7"/>
    <mergeCell ref="H8:O8"/>
    <mergeCell ref="M49:N49"/>
    <mergeCell ref="B44:E44"/>
    <mergeCell ref="G44:O44"/>
    <mergeCell ref="J45:K45"/>
    <mergeCell ref="D46:E46"/>
    <mergeCell ref="H46:I46"/>
    <mergeCell ref="L46:O46"/>
    <mergeCell ref="B41:E41"/>
    <mergeCell ref="G41:O41"/>
    <mergeCell ref="B42:E42"/>
    <mergeCell ref="G42:O42"/>
    <mergeCell ref="B43:E43"/>
    <mergeCell ref="G43:O43"/>
    <mergeCell ref="B38:E38"/>
    <mergeCell ref="G38:O38"/>
    <mergeCell ref="B39:E39"/>
    <mergeCell ref="G39:O39"/>
    <mergeCell ref="B40:E40"/>
    <mergeCell ref="G40:O40"/>
    <mergeCell ref="B35:E35"/>
    <mergeCell ref="G35:O35"/>
    <mergeCell ref="B36:E36"/>
    <mergeCell ref="G36:O36"/>
    <mergeCell ref="B37:E37"/>
    <mergeCell ref="G37:O37"/>
    <mergeCell ref="B33:E33"/>
    <mergeCell ref="G33:O33"/>
    <mergeCell ref="B34:E34"/>
    <mergeCell ref="G34:O34"/>
    <mergeCell ref="B29:E29"/>
    <mergeCell ref="G29:O29"/>
    <mergeCell ref="B30:E30"/>
    <mergeCell ref="G30:O30"/>
    <mergeCell ref="B31:E31"/>
    <mergeCell ref="G31:O31"/>
    <mergeCell ref="K27:N28"/>
    <mergeCell ref="O27:O28"/>
    <mergeCell ref="B20:C20"/>
    <mergeCell ref="D20:E20"/>
    <mergeCell ref="G20:I20"/>
    <mergeCell ref="K20:O20"/>
    <mergeCell ref="G22:I22"/>
    <mergeCell ref="K22:O22"/>
    <mergeCell ref="B32:E32"/>
    <mergeCell ref="G32:O32"/>
    <mergeCell ref="C3:D3"/>
    <mergeCell ref="H3:I3"/>
    <mergeCell ref="J3:L3"/>
    <mergeCell ref="M3:O3"/>
    <mergeCell ref="B5:G5"/>
    <mergeCell ref="C117:D117"/>
    <mergeCell ref="H117:I117"/>
    <mergeCell ref="J117:L117"/>
    <mergeCell ref="M117:O117"/>
    <mergeCell ref="B16:G16"/>
    <mergeCell ref="B17:G17"/>
    <mergeCell ref="B18:G18"/>
    <mergeCell ref="B13:G13"/>
    <mergeCell ref="B15:G15"/>
    <mergeCell ref="B10:G10"/>
    <mergeCell ref="B11:G11"/>
    <mergeCell ref="B12:G12"/>
    <mergeCell ref="B6:G6"/>
    <mergeCell ref="B7:G7"/>
    <mergeCell ref="B8:G8"/>
    <mergeCell ref="G24:O24"/>
    <mergeCell ref="D27:D28"/>
    <mergeCell ref="E27:F28"/>
    <mergeCell ref="G27:J28"/>
    <mergeCell ref="H118:O119"/>
    <mergeCell ref="B119:G119"/>
    <mergeCell ref="B120:G120"/>
    <mergeCell ref="H120:O120"/>
    <mergeCell ref="B121:G121"/>
    <mergeCell ref="H121:O121"/>
    <mergeCell ref="B122:G122"/>
    <mergeCell ref="H122:O122"/>
    <mergeCell ref="B124:G124"/>
    <mergeCell ref="B125:G125"/>
    <mergeCell ref="B126:G126"/>
    <mergeCell ref="B127:G127"/>
    <mergeCell ref="B129:G129"/>
    <mergeCell ref="B130:G130"/>
    <mergeCell ref="B131:G131"/>
    <mergeCell ref="B132:G132"/>
    <mergeCell ref="B134:C134"/>
    <mergeCell ref="D134:E134"/>
    <mergeCell ref="G134:I134"/>
    <mergeCell ref="K134:O134"/>
    <mergeCell ref="G136:I136"/>
    <mergeCell ref="K136:O136"/>
    <mergeCell ref="G138:O138"/>
    <mergeCell ref="D141:D142"/>
    <mergeCell ref="E141:F142"/>
    <mergeCell ref="G141:J142"/>
    <mergeCell ref="K141:N142"/>
    <mergeCell ref="O141:O142"/>
    <mergeCell ref="B143:E143"/>
    <mergeCell ref="G143:O143"/>
    <mergeCell ref="B144:E144"/>
    <mergeCell ref="G144:O144"/>
    <mergeCell ref="B145:E145"/>
    <mergeCell ref="G145:O145"/>
    <mergeCell ref="B146:E146"/>
    <mergeCell ref="G146:O146"/>
    <mergeCell ref="B147:E147"/>
    <mergeCell ref="G147:O147"/>
    <mergeCell ref="B148:E148"/>
    <mergeCell ref="G148:O148"/>
    <mergeCell ref="B149:E149"/>
    <mergeCell ref="G149:O149"/>
    <mergeCell ref="B150:E150"/>
    <mergeCell ref="G150:O150"/>
    <mergeCell ref="B151:E151"/>
    <mergeCell ref="G151:O151"/>
    <mergeCell ref="B152:E152"/>
    <mergeCell ref="G152:O152"/>
    <mergeCell ref="B158:E158"/>
    <mergeCell ref="G158:O158"/>
    <mergeCell ref="J159:K159"/>
    <mergeCell ref="D160:E160"/>
    <mergeCell ref="H160:I160"/>
    <mergeCell ref="L160:O160"/>
    <mergeCell ref="M163:N163"/>
    <mergeCell ref="B153:E153"/>
    <mergeCell ref="G153:O153"/>
    <mergeCell ref="B154:E154"/>
    <mergeCell ref="G154:O154"/>
    <mergeCell ref="B155:E155"/>
    <mergeCell ref="G155:O155"/>
    <mergeCell ref="B156:E156"/>
    <mergeCell ref="G156:O156"/>
    <mergeCell ref="B157:E157"/>
    <mergeCell ref="G157:O157"/>
  </mergeCells>
  <phoneticPr fontId="19"/>
  <dataValidations count="9">
    <dataValidation type="textLength" imeMode="off" operator="lessThan" allowBlank="1" showErrorMessage="1" errorTitle="タイトル" error="45文字以内でお願いいたします" promptTitle="タイトル" prompt="一行45文字でお願いいたします" sqref="L104:L105 B46:C46 S45 P4:P55 T47:HE47 B45 T57:T58 D45 Y45:Y46 AA45:HE46 T27:HE28 S48:HE50 R29:HE44 P57:R58 Q51:R54 R3:S18 T46 P56:Q56 T4:HE19 Q4:Q7 V51:HE58 S56:U56 Q25:Q26 Q28:Q44 Q27:S27 R20:HE26 P2:HE3 D1 P59:HE1048576 D115 B105:C105 B104 D104 D60 B170:O65270 L159:L160 B160:C160 B159 D159 L45:L46" xr:uid="{8C67CFD1-E631-4C80-A9CB-419650D05A82}">
      <formula1>45</formula1>
    </dataValidation>
    <dataValidation type="textLength" operator="lessThanOrEqual" allowBlank="1" showErrorMessage="1" error="32文字以内でお願いします" promptTitle="半角英数　25文字以内" prompt="こちらの行数で収まらない場合は_x000a_AS PER ATTACHED SHEET_x000a_と記入し、別シート[AttachedSheet]へ記入して下さい" sqref="B29:B44 B88:B103 B143:B158" xr:uid="{04F6FA37-27DF-4D7A-B22B-B1538E65E82D}">
      <formula1>32</formula1>
    </dataValidation>
    <dataValidation type="list" allowBlank="1" showInputMessage="1" showErrorMessage="1" promptTitle="CK LINE 現地代理店情報" prompt="表示を希望するときは 1 を選択_x000a_Descreption of Goods 欄に入力されます" sqref="D46:E46 D105:E105 D160:E160" xr:uid="{EB8E33E0-6E6E-4227-A878-06895D142698}">
      <formula1>"不要,1"</formula1>
    </dataValidation>
    <dataValidation type="list" allowBlank="1" showInputMessage="1" showErrorMessage="1" sqref="G46:H46 G105:H105 G160:H160" xr:uid="{F6597156-699C-41FE-9A55-F0B2643A14CD}">
      <formula1>"選択,BERTH-BERTH,CY-CY,CY-TACKLE,CFS-CFS,CY-CFS,FI-FO"</formula1>
    </dataValidation>
    <dataValidation type="list" allowBlank="1" showInputMessage="1" showErrorMessage="1" sqref="K46 K105 K160" xr:uid="{90952C23-697B-40FB-959A-0CF19807E367}">
      <formula1>"選択,3,1,0"</formula1>
    </dataValidation>
    <dataValidation type="textLength" operator="lessThanOrEqual" allowBlank="1" showErrorMessage="1" error="52文字以内でお願いします" sqref="G29:O44 G88:O103 G143:O158" xr:uid="{5AD94587-F6C7-464E-8F97-12BB83232A4F}">
      <formula1>52</formula1>
    </dataValidation>
    <dataValidation type="list" allowBlank="1" showInputMessage="1" showErrorMessage="1" sqref="H46 H105 H160" xr:uid="{8BAF3A9F-5404-4FFA-8B6D-1148F65F030A}">
      <formula1>"選択,PREPAID,COLLECT"</formula1>
    </dataValidation>
    <dataValidation type="list" allowBlank="1" showInputMessage="1" showErrorMessage="1" sqref="L46 L105 L160" xr:uid="{71033754-8F6F-4BA6-A126-9B0464A32075}">
      <formula1>"選択して下さい,PREPAID,COLLECT"</formula1>
    </dataValidation>
    <dataValidation allowBlank="1" showInputMessage="1" showErrorMessage="1" promptTitle="例：TOKYO, JAPAN" prompt=" " sqref="L46 L105 L160" xr:uid="{F7408B27-8393-4AE0-9128-7D6A3567CF24}"/>
  </dataValidations>
  <pageMargins left="0.59055118110236227" right="0.59055118110236227" top="0.59055118110236227" bottom="0.59055118110236227" header="0.19685039370078741" footer="0.11811023622047245"/>
  <pageSetup paperSize="9" scale="61" orientation="portrait" r:id="rId1"/>
  <headerFooter alignWithMargins="0"/>
  <rowBreaks count="1" manualBreakCount="1">
    <brk id="114"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Group Box 1">
              <controlPr locked="0" defaultSize="0" print="0" autoFill="0" autoPict="0" altText="">
                <anchor moveWithCells="1">
                  <from>
                    <xdr:col>2</xdr:col>
                    <xdr:colOff>342900</xdr:colOff>
                    <xdr:row>46</xdr:row>
                    <xdr:rowOff>76200</xdr:rowOff>
                  </from>
                  <to>
                    <xdr:col>6</xdr:col>
                    <xdr:colOff>352425</xdr:colOff>
                    <xdr:row>46</xdr:row>
                    <xdr:rowOff>476250</xdr:rowOff>
                  </to>
                </anchor>
              </controlPr>
            </control>
          </mc:Choice>
        </mc:AlternateContent>
        <mc:AlternateContent xmlns:mc="http://schemas.openxmlformats.org/markup-compatibility/2006">
          <mc:Choice Requires="x14">
            <control shapeId="15362" r:id="rId5" name="Check Box 2">
              <controlPr locked="0" defaultSize="0" autoFill="0" autoLine="0" autoPict="0">
                <anchor moveWithCells="1">
                  <from>
                    <xdr:col>10</xdr:col>
                    <xdr:colOff>333375</xdr:colOff>
                    <xdr:row>46</xdr:row>
                    <xdr:rowOff>114300</xdr:rowOff>
                  </from>
                  <to>
                    <xdr:col>14</xdr:col>
                    <xdr:colOff>1009650</xdr:colOff>
                    <xdr:row>46</xdr:row>
                    <xdr:rowOff>438150</xdr:rowOff>
                  </to>
                </anchor>
              </controlPr>
            </control>
          </mc:Choice>
        </mc:AlternateContent>
        <mc:AlternateContent xmlns:mc="http://schemas.openxmlformats.org/markup-compatibility/2006">
          <mc:Choice Requires="x14">
            <control shapeId="15363" r:id="rId6" name="Group Box 3">
              <controlPr defaultSize="0" print="0" autoFill="0" autoPict="0">
                <anchor moveWithCells="1">
                  <from>
                    <xdr:col>6</xdr:col>
                    <xdr:colOff>657225</xdr:colOff>
                    <xdr:row>46</xdr:row>
                    <xdr:rowOff>76200</xdr:rowOff>
                  </from>
                  <to>
                    <xdr:col>10</xdr:col>
                    <xdr:colOff>85725</xdr:colOff>
                    <xdr:row>46</xdr:row>
                    <xdr:rowOff>476250</xdr:rowOff>
                  </to>
                </anchor>
              </controlPr>
            </control>
          </mc:Choice>
        </mc:AlternateContent>
        <mc:AlternateContent xmlns:mc="http://schemas.openxmlformats.org/markup-compatibility/2006">
          <mc:Choice Requires="x14">
            <control shapeId="15364" r:id="rId7" name="Option Button 4">
              <controlPr locked="0" defaultSize="0" autoFill="0" autoLine="0" autoPict="0">
                <anchor moveWithCells="1">
                  <from>
                    <xdr:col>2</xdr:col>
                    <xdr:colOff>457200</xdr:colOff>
                    <xdr:row>46</xdr:row>
                    <xdr:rowOff>123825</xdr:rowOff>
                  </from>
                  <to>
                    <xdr:col>3</xdr:col>
                    <xdr:colOff>123825</xdr:colOff>
                    <xdr:row>46</xdr:row>
                    <xdr:rowOff>438150</xdr:rowOff>
                  </to>
                </anchor>
              </controlPr>
            </control>
          </mc:Choice>
        </mc:AlternateContent>
        <mc:AlternateContent xmlns:mc="http://schemas.openxmlformats.org/markup-compatibility/2006">
          <mc:Choice Requires="x14">
            <control shapeId="15365" r:id="rId8" name="Option Button 5">
              <controlPr locked="0" defaultSize="0" autoFill="0" autoLine="0" autoPict="0">
                <anchor moveWithCells="1">
                  <from>
                    <xdr:col>5</xdr:col>
                    <xdr:colOff>190500</xdr:colOff>
                    <xdr:row>46</xdr:row>
                    <xdr:rowOff>123825</xdr:rowOff>
                  </from>
                  <to>
                    <xdr:col>6</xdr:col>
                    <xdr:colOff>276225</xdr:colOff>
                    <xdr:row>46</xdr:row>
                    <xdr:rowOff>438150</xdr:rowOff>
                  </to>
                </anchor>
              </controlPr>
            </control>
          </mc:Choice>
        </mc:AlternateContent>
        <mc:AlternateContent xmlns:mc="http://schemas.openxmlformats.org/markup-compatibility/2006">
          <mc:Choice Requires="x14">
            <control shapeId="15366" r:id="rId9" name="Option Button 6">
              <controlPr defaultSize="0" autoFill="0" autoLine="0" autoPict="0">
                <anchor moveWithCells="1">
                  <from>
                    <xdr:col>6</xdr:col>
                    <xdr:colOff>762000</xdr:colOff>
                    <xdr:row>46</xdr:row>
                    <xdr:rowOff>123825</xdr:rowOff>
                  </from>
                  <to>
                    <xdr:col>7</xdr:col>
                    <xdr:colOff>542925</xdr:colOff>
                    <xdr:row>46</xdr:row>
                    <xdr:rowOff>438150</xdr:rowOff>
                  </to>
                </anchor>
              </controlPr>
            </control>
          </mc:Choice>
        </mc:AlternateContent>
        <mc:AlternateContent xmlns:mc="http://schemas.openxmlformats.org/markup-compatibility/2006">
          <mc:Choice Requires="x14">
            <control shapeId="15367" r:id="rId10" name="Option Button 7">
              <controlPr defaultSize="0" autoFill="0" autoLine="0" autoPict="0">
                <anchor moveWithCells="1">
                  <from>
                    <xdr:col>7</xdr:col>
                    <xdr:colOff>742950</xdr:colOff>
                    <xdr:row>46</xdr:row>
                    <xdr:rowOff>123825</xdr:rowOff>
                  </from>
                  <to>
                    <xdr:col>9</xdr:col>
                    <xdr:colOff>504825</xdr:colOff>
                    <xdr:row>46</xdr:row>
                    <xdr:rowOff>419100</xdr:rowOff>
                  </to>
                </anchor>
              </controlPr>
            </control>
          </mc:Choice>
        </mc:AlternateContent>
        <mc:AlternateContent xmlns:mc="http://schemas.openxmlformats.org/markup-compatibility/2006">
          <mc:Choice Requires="x14">
            <control shapeId="15368" r:id="rId11" name="Group Box 8">
              <controlPr defaultSize="0" print="0" autoFill="0" autoPict="0">
                <anchor moveWithCells="1">
                  <from>
                    <xdr:col>10</xdr:col>
                    <xdr:colOff>257175</xdr:colOff>
                    <xdr:row>46</xdr:row>
                    <xdr:rowOff>66675</xdr:rowOff>
                  </from>
                  <to>
                    <xdr:col>14</xdr:col>
                    <xdr:colOff>1152525</xdr:colOff>
                    <xdr:row>46</xdr:row>
                    <xdr:rowOff>466725</xdr:rowOff>
                  </to>
                </anchor>
              </controlPr>
            </control>
          </mc:Choice>
        </mc:AlternateContent>
        <mc:AlternateContent xmlns:mc="http://schemas.openxmlformats.org/markup-compatibility/2006">
          <mc:Choice Requires="x14">
            <control shapeId="15369" r:id="rId12" name="Option Button 9">
              <controlPr defaultSize="0" autoFill="0" autoLine="0" autoPict="0">
                <anchor moveWithCells="1">
                  <from>
                    <xdr:col>3</xdr:col>
                    <xdr:colOff>390525</xdr:colOff>
                    <xdr:row>46</xdr:row>
                    <xdr:rowOff>133350</xdr:rowOff>
                  </from>
                  <to>
                    <xdr:col>5</xdr:col>
                    <xdr:colOff>0</xdr:colOff>
                    <xdr:row>46</xdr:row>
                    <xdr:rowOff>419100</xdr:rowOff>
                  </to>
                </anchor>
              </controlPr>
            </control>
          </mc:Choice>
        </mc:AlternateContent>
        <mc:AlternateContent xmlns:mc="http://schemas.openxmlformats.org/markup-compatibility/2006">
          <mc:Choice Requires="x14">
            <control shapeId="15381" r:id="rId13" name="Group Box 21">
              <controlPr locked="0" defaultSize="0" print="0" autoFill="0" autoPict="0" altText="">
                <anchor moveWithCells="1">
                  <from>
                    <xdr:col>2</xdr:col>
                    <xdr:colOff>342900</xdr:colOff>
                    <xdr:row>105</xdr:row>
                    <xdr:rowOff>76200</xdr:rowOff>
                  </from>
                  <to>
                    <xdr:col>6</xdr:col>
                    <xdr:colOff>352425</xdr:colOff>
                    <xdr:row>105</xdr:row>
                    <xdr:rowOff>476250</xdr:rowOff>
                  </to>
                </anchor>
              </controlPr>
            </control>
          </mc:Choice>
        </mc:AlternateContent>
        <mc:AlternateContent xmlns:mc="http://schemas.openxmlformats.org/markup-compatibility/2006">
          <mc:Choice Requires="x14">
            <control shapeId="15382" r:id="rId14" name="Check Box 22">
              <controlPr locked="0" defaultSize="0" autoFill="0" autoLine="0" autoPict="0">
                <anchor moveWithCells="1">
                  <from>
                    <xdr:col>10</xdr:col>
                    <xdr:colOff>333375</xdr:colOff>
                    <xdr:row>105</xdr:row>
                    <xdr:rowOff>114300</xdr:rowOff>
                  </from>
                  <to>
                    <xdr:col>14</xdr:col>
                    <xdr:colOff>1009650</xdr:colOff>
                    <xdr:row>105</xdr:row>
                    <xdr:rowOff>438150</xdr:rowOff>
                  </to>
                </anchor>
              </controlPr>
            </control>
          </mc:Choice>
        </mc:AlternateContent>
        <mc:AlternateContent xmlns:mc="http://schemas.openxmlformats.org/markup-compatibility/2006">
          <mc:Choice Requires="x14">
            <control shapeId="15383" r:id="rId15" name="Group Box 23">
              <controlPr defaultSize="0" print="0" autoFill="0" autoPict="0">
                <anchor moveWithCells="1">
                  <from>
                    <xdr:col>6</xdr:col>
                    <xdr:colOff>657225</xdr:colOff>
                    <xdr:row>105</xdr:row>
                    <xdr:rowOff>76200</xdr:rowOff>
                  </from>
                  <to>
                    <xdr:col>10</xdr:col>
                    <xdr:colOff>85725</xdr:colOff>
                    <xdr:row>105</xdr:row>
                    <xdr:rowOff>476250</xdr:rowOff>
                  </to>
                </anchor>
              </controlPr>
            </control>
          </mc:Choice>
        </mc:AlternateContent>
        <mc:AlternateContent xmlns:mc="http://schemas.openxmlformats.org/markup-compatibility/2006">
          <mc:Choice Requires="x14">
            <control shapeId="15384" r:id="rId16" name="Option Button 24">
              <controlPr locked="0" defaultSize="0" autoFill="0" autoLine="0" autoPict="0">
                <anchor moveWithCells="1">
                  <from>
                    <xdr:col>2</xdr:col>
                    <xdr:colOff>457200</xdr:colOff>
                    <xdr:row>105</xdr:row>
                    <xdr:rowOff>123825</xdr:rowOff>
                  </from>
                  <to>
                    <xdr:col>3</xdr:col>
                    <xdr:colOff>123825</xdr:colOff>
                    <xdr:row>105</xdr:row>
                    <xdr:rowOff>438150</xdr:rowOff>
                  </to>
                </anchor>
              </controlPr>
            </control>
          </mc:Choice>
        </mc:AlternateContent>
        <mc:AlternateContent xmlns:mc="http://schemas.openxmlformats.org/markup-compatibility/2006">
          <mc:Choice Requires="x14">
            <control shapeId="15385" r:id="rId17" name="Option Button 25">
              <controlPr locked="0" defaultSize="0" autoFill="0" autoLine="0" autoPict="0">
                <anchor moveWithCells="1">
                  <from>
                    <xdr:col>5</xdr:col>
                    <xdr:colOff>190500</xdr:colOff>
                    <xdr:row>105</xdr:row>
                    <xdr:rowOff>123825</xdr:rowOff>
                  </from>
                  <to>
                    <xdr:col>6</xdr:col>
                    <xdr:colOff>276225</xdr:colOff>
                    <xdr:row>105</xdr:row>
                    <xdr:rowOff>438150</xdr:rowOff>
                  </to>
                </anchor>
              </controlPr>
            </control>
          </mc:Choice>
        </mc:AlternateContent>
        <mc:AlternateContent xmlns:mc="http://schemas.openxmlformats.org/markup-compatibility/2006">
          <mc:Choice Requires="x14">
            <control shapeId="15386" r:id="rId18" name="Option Button 26">
              <controlPr defaultSize="0" autoFill="0" autoLine="0" autoPict="0">
                <anchor moveWithCells="1">
                  <from>
                    <xdr:col>6</xdr:col>
                    <xdr:colOff>762000</xdr:colOff>
                    <xdr:row>105</xdr:row>
                    <xdr:rowOff>123825</xdr:rowOff>
                  </from>
                  <to>
                    <xdr:col>7</xdr:col>
                    <xdr:colOff>542925</xdr:colOff>
                    <xdr:row>105</xdr:row>
                    <xdr:rowOff>438150</xdr:rowOff>
                  </to>
                </anchor>
              </controlPr>
            </control>
          </mc:Choice>
        </mc:AlternateContent>
        <mc:AlternateContent xmlns:mc="http://schemas.openxmlformats.org/markup-compatibility/2006">
          <mc:Choice Requires="x14">
            <control shapeId="15387" r:id="rId19" name="Option Button 27">
              <controlPr defaultSize="0" autoFill="0" autoLine="0" autoPict="0">
                <anchor moveWithCells="1">
                  <from>
                    <xdr:col>7</xdr:col>
                    <xdr:colOff>742950</xdr:colOff>
                    <xdr:row>105</xdr:row>
                    <xdr:rowOff>123825</xdr:rowOff>
                  </from>
                  <to>
                    <xdr:col>9</xdr:col>
                    <xdr:colOff>504825</xdr:colOff>
                    <xdr:row>105</xdr:row>
                    <xdr:rowOff>419100</xdr:rowOff>
                  </to>
                </anchor>
              </controlPr>
            </control>
          </mc:Choice>
        </mc:AlternateContent>
        <mc:AlternateContent xmlns:mc="http://schemas.openxmlformats.org/markup-compatibility/2006">
          <mc:Choice Requires="x14">
            <control shapeId="15388" r:id="rId20" name="Group Box 28">
              <controlPr defaultSize="0" print="0" autoFill="0" autoPict="0">
                <anchor moveWithCells="1">
                  <from>
                    <xdr:col>10</xdr:col>
                    <xdr:colOff>257175</xdr:colOff>
                    <xdr:row>105</xdr:row>
                    <xdr:rowOff>66675</xdr:rowOff>
                  </from>
                  <to>
                    <xdr:col>14</xdr:col>
                    <xdr:colOff>1152525</xdr:colOff>
                    <xdr:row>105</xdr:row>
                    <xdr:rowOff>466725</xdr:rowOff>
                  </to>
                </anchor>
              </controlPr>
            </control>
          </mc:Choice>
        </mc:AlternateContent>
        <mc:AlternateContent xmlns:mc="http://schemas.openxmlformats.org/markup-compatibility/2006">
          <mc:Choice Requires="x14">
            <control shapeId="15389" r:id="rId21" name="Option Button 29">
              <controlPr defaultSize="0" autoFill="0" autoLine="0" autoPict="0">
                <anchor moveWithCells="1">
                  <from>
                    <xdr:col>3</xdr:col>
                    <xdr:colOff>390525</xdr:colOff>
                    <xdr:row>105</xdr:row>
                    <xdr:rowOff>133350</xdr:rowOff>
                  </from>
                  <to>
                    <xdr:col>5</xdr:col>
                    <xdr:colOff>0</xdr:colOff>
                    <xdr:row>105</xdr:row>
                    <xdr:rowOff>419100</xdr:rowOff>
                  </to>
                </anchor>
              </controlPr>
            </control>
          </mc:Choice>
        </mc:AlternateContent>
        <mc:AlternateContent xmlns:mc="http://schemas.openxmlformats.org/markup-compatibility/2006">
          <mc:Choice Requires="x14">
            <control shapeId="15392" r:id="rId22" name="Group Box 32">
              <controlPr locked="0" defaultSize="0" print="0" autoFill="0" autoPict="0" altText="">
                <anchor moveWithCells="1">
                  <from>
                    <xdr:col>2</xdr:col>
                    <xdr:colOff>342900</xdr:colOff>
                    <xdr:row>160</xdr:row>
                    <xdr:rowOff>76200</xdr:rowOff>
                  </from>
                  <to>
                    <xdr:col>6</xdr:col>
                    <xdr:colOff>352425</xdr:colOff>
                    <xdr:row>160</xdr:row>
                    <xdr:rowOff>476250</xdr:rowOff>
                  </to>
                </anchor>
              </controlPr>
            </control>
          </mc:Choice>
        </mc:AlternateContent>
        <mc:AlternateContent xmlns:mc="http://schemas.openxmlformats.org/markup-compatibility/2006">
          <mc:Choice Requires="x14">
            <control shapeId="15393" r:id="rId23" name="Check Box 33">
              <controlPr locked="0" defaultSize="0" autoFill="0" autoLine="0" autoPict="0">
                <anchor moveWithCells="1">
                  <from>
                    <xdr:col>10</xdr:col>
                    <xdr:colOff>333375</xdr:colOff>
                    <xdr:row>160</xdr:row>
                    <xdr:rowOff>114300</xdr:rowOff>
                  </from>
                  <to>
                    <xdr:col>14</xdr:col>
                    <xdr:colOff>1009650</xdr:colOff>
                    <xdr:row>160</xdr:row>
                    <xdr:rowOff>438150</xdr:rowOff>
                  </to>
                </anchor>
              </controlPr>
            </control>
          </mc:Choice>
        </mc:AlternateContent>
        <mc:AlternateContent xmlns:mc="http://schemas.openxmlformats.org/markup-compatibility/2006">
          <mc:Choice Requires="x14">
            <control shapeId="15394" r:id="rId24" name="Group Box 34">
              <controlPr defaultSize="0" print="0" autoFill="0" autoPict="0">
                <anchor moveWithCells="1">
                  <from>
                    <xdr:col>6</xdr:col>
                    <xdr:colOff>657225</xdr:colOff>
                    <xdr:row>160</xdr:row>
                    <xdr:rowOff>76200</xdr:rowOff>
                  </from>
                  <to>
                    <xdr:col>10</xdr:col>
                    <xdr:colOff>85725</xdr:colOff>
                    <xdr:row>160</xdr:row>
                    <xdr:rowOff>476250</xdr:rowOff>
                  </to>
                </anchor>
              </controlPr>
            </control>
          </mc:Choice>
        </mc:AlternateContent>
        <mc:AlternateContent xmlns:mc="http://schemas.openxmlformats.org/markup-compatibility/2006">
          <mc:Choice Requires="x14">
            <control shapeId="15395" r:id="rId25" name="Option Button 35">
              <controlPr locked="0" defaultSize="0" autoFill="0" autoLine="0" autoPict="0">
                <anchor moveWithCells="1">
                  <from>
                    <xdr:col>2</xdr:col>
                    <xdr:colOff>457200</xdr:colOff>
                    <xdr:row>160</xdr:row>
                    <xdr:rowOff>123825</xdr:rowOff>
                  </from>
                  <to>
                    <xdr:col>3</xdr:col>
                    <xdr:colOff>123825</xdr:colOff>
                    <xdr:row>160</xdr:row>
                    <xdr:rowOff>438150</xdr:rowOff>
                  </to>
                </anchor>
              </controlPr>
            </control>
          </mc:Choice>
        </mc:AlternateContent>
        <mc:AlternateContent xmlns:mc="http://schemas.openxmlformats.org/markup-compatibility/2006">
          <mc:Choice Requires="x14">
            <control shapeId="15396" r:id="rId26" name="Option Button 36">
              <controlPr locked="0" defaultSize="0" autoFill="0" autoLine="0" autoPict="0">
                <anchor moveWithCells="1">
                  <from>
                    <xdr:col>5</xdr:col>
                    <xdr:colOff>190500</xdr:colOff>
                    <xdr:row>160</xdr:row>
                    <xdr:rowOff>123825</xdr:rowOff>
                  </from>
                  <to>
                    <xdr:col>6</xdr:col>
                    <xdr:colOff>276225</xdr:colOff>
                    <xdr:row>160</xdr:row>
                    <xdr:rowOff>438150</xdr:rowOff>
                  </to>
                </anchor>
              </controlPr>
            </control>
          </mc:Choice>
        </mc:AlternateContent>
        <mc:AlternateContent xmlns:mc="http://schemas.openxmlformats.org/markup-compatibility/2006">
          <mc:Choice Requires="x14">
            <control shapeId="15397" r:id="rId27" name="Option Button 37">
              <controlPr defaultSize="0" autoFill="0" autoLine="0" autoPict="0">
                <anchor moveWithCells="1">
                  <from>
                    <xdr:col>6</xdr:col>
                    <xdr:colOff>762000</xdr:colOff>
                    <xdr:row>160</xdr:row>
                    <xdr:rowOff>123825</xdr:rowOff>
                  </from>
                  <to>
                    <xdr:col>7</xdr:col>
                    <xdr:colOff>542925</xdr:colOff>
                    <xdr:row>160</xdr:row>
                    <xdr:rowOff>438150</xdr:rowOff>
                  </to>
                </anchor>
              </controlPr>
            </control>
          </mc:Choice>
        </mc:AlternateContent>
        <mc:AlternateContent xmlns:mc="http://schemas.openxmlformats.org/markup-compatibility/2006">
          <mc:Choice Requires="x14">
            <control shapeId="15398" r:id="rId28" name="Option Button 38">
              <controlPr defaultSize="0" autoFill="0" autoLine="0" autoPict="0">
                <anchor moveWithCells="1">
                  <from>
                    <xdr:col>7</xdr:col>
                    <xdr:colOff>742950</xdr:colOff>
                    <xdr:row>160</xdr:row>
                    <xdr:rowOff>123825</xdr:rowOff>
                  </from>
                  <to>
                    <xdr:col>9</xdr:col>
                    <xdr:colOff>504825</xdr:colOff>
                    <xdr:row>160</xdr:row>
                    <xdr:rowOff>419100</xdr:rowOff>
                  </to>
                </anchor>
              </controlPr>
            </control>
          </mc:Choice>
        </mc:AlternateContent>
        <mc:AlternateContent xmlns:mc="http://schemas.openxmlformats.org/markup-compatibility/2006">
          <mc:Choice Requires="x14">
            <control shapeId="15399" r:id="rId29" name="Group Box 39">
              <controlPr defaultSize="0" print="0" autoFill="0" autoPict="0">
                <anchor moveWithCells="1">
                  <from>
                    <xdr:col>10</xdr:col>
                    <xdr:colOff>257175</xdr:colOff>
                    <xdr:row>160</xdr:row>
                    <xdr:rowOff>66675</xdr:rowOff>
                  </from>
                  <to>
                    <xdr:col>14</xdr:col>
                    <xdr:colOff>1152525</xdr:colOff>
                    <xdr:row>160</xdr:row>
                    <xdr:rowOff>466725</xdr:rowOff>
                  </to>
                </anchor>
              </controlPr>
            </control>
          </mc:Choice>
        </mc:AlternateContent>
        <mc:AlternateContent xmlns:mc="http://schemas.openxmlformats.org/markup-compatibility/2006">
          <mc:Choice Requires="x14">
            <control shapeId="15400" r:id="rId30" name="Option Button 40">
              <controlPr defaultSize="0" autoFill="0" autoLine="0" autoPict="0">
                <anchor moveWithCells="1">
                  <from>
                    <xdr:col>3</xdr:col>
                    <xdr:colOff>390525</xdr:colOff>
                    <xdr:row>160</xdr:row>
                    <xdr:rowOff>133350</xdr:rowOff>
                  </from>
                  <to>
                    <xdr:col>5</xdr:col>
                    <xdr:colOff>0</xdr:colOff>
                    <xdr:row>160</xdr:row>
                    <xdr:rowOff>419100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E613C-0F7E-4416-847A-B655B286E9E1}">
  <sheetPr codeName="Sheet21">
    <tabColor theme="0" tint="-4.9989318521683403E-2"/>
  </sheetPr>
  <dimension ref="B1:BE493"/>
  <sheetViews>
    <sheetView workbookViewId="0">
      <selection activeCell="B1" sqref="B1"/>
    </sheetView>
  </sheetViews>
  <sheetFormatPr defaultRowHeight="13.5"/>
  <cols>
    <col min="1" max="1" width="3.25" style="2" customWidth="1"/>
    <col min="2" max="2" width="23.25" style="2" bestFit="1" customWidth="1"/>
    <col min="3" max="3" width="5.625" style="2" bestFit="1" customWidth="1"/>
    <col min="4" max="4" width="3.125" style="2" customWidth="1"/>
    <col min="5" max="5" width="6.25" style="2" bestFit="1" customWidth="1"/>
    <col min="6" max="6" width="3.125" style="2" customWidth="1"/>
    <col min="7" max="7" width="6.5" style="2" bestFit="1" customWidth="1"/>
    <col min="8" max="8" width="12.125" style="2" bestFit="1" customWidth="1"/>
    <col min="9" max="9" width="3.125" style="2" customWidth="1"/>
    <col min="10" max="10" width="2.625" style="2" customWidth="1"/>
    <col min="11" max="11" width="3.375" style="2" customWidth="1"/>
    <col min="12" max="12" width="5.25" style="2" bestFit="1" customWidth="1"/>
    <col min="13" max="13" width="3.125" style="2" customWidth="1"/>
    <col min="14" max="14" width="4.5" style="2" bestFit="1" customWidth="1"/>
    <col min="15" max="15" width="13.25" style="2" customWidth="1"/>
    <col min="16" max="26" width="3" style="29" customWidth="1"/>
    <col min="27" max="27" width="2" style="2" customWidth="1"/>
    <col min="28" max="38" width="2.875" style="29" customWidth="1"/>
    <col min="39" max="39" width="2" style="2" customWidth="1"/>
    <col min="40" max="49" width="5.875" style="2" customWidth="1"/>
    <col min="50" max="50" width="3.75" style="2" customWidth="1"/>
    <col min="51" max="51" width="2" style="2" customWidth="1"/>
    <col min="52" max="52" width="5.75" style="2" customWidth="1"/>
    <col min="53" max="53" width="13.5" style="2" customWidth="1"/>
    <col min="54" max="54" width="5.5" style="2" customWidth="1"/>
    <col min="55" max="55" width="6.125" style="2" customWidth="1"/>
    <col min="56" max="56" width="7.5" style="34" customWidth="1"/>
    <col min="57" max="57" width="7.375" style="29" customWidth="1"/>
    <col min="58" max="16384" width="9" style="2"/>
  </cols>
  <sheetData>
    <row r="1" spans="2:57" ht="66" customHeight="1">
      <c r="P1" s="31" t="s">
        <v>384</v>
      </c>
      <c r="AB1" s="31" t="s">
        <v>386</v>
      </c>
      <c r="AN1" s="2" t="s">
        <v>387</v>
      </c>
    </row>
    <row r="2" spans="2:57" s="32" customFormat="1" ht="29.25" customHeight="1">
      <c r="B2" s="56" t="s">
        <v>305</v>
      </c>
      <c r="C2" s="56" t="s">
        <v>306</v>
      </c>
      <c r="E2" s="56" t="s">
        <v>308</v>
      </c>
      <c r="F2" s="2"/>
      <c r="G2" s="52" t="s">
        <v>414</v>
      </c>
      <c r="H2" s="53" t="s">
        <v>420</v>
      </c>
      <c r="J2" s="50"/>
      <c r="K2" s="50"/>
      <c r="L2" s="33" t="s">
        <v>385</v>
      </c>
      <c r="M2" s="2"/>
      <c r="N2" s="51" t="s">
        <v>457</v>
      </c>
      <c r="O2" s="51" t="s">
        <v>379</v>
      </c>
      <c r="P2" s="36" t="s">
        <v>380</v>
      </c>
      <c r="Q2" s="37" t="s">
        <v>381</v>
      </c>
      <c r="R2" s="37" t="s">
        <v>382</v>
      </c>
      <c r="S2" s="37" t="s">
        <v>383</v>
      </c>
      <c r="T2" s="38">
        <v>1</v>
      </c>
      <c r="U2" s="38">
        <v>2</v>
      </c>
      <c r="V2" s="38">
        <v>3</v>
      </c>
      <c r="W2" s="38">
        <v>4</v>
      </c>
      <c r="X2" s="38">
        <v>5</v>
      </c>
      <c r="Y2" s="38">
        <v>6</v>
      </c>
      <c r="Z2" s="39">
        <v>7</v>
      </c>
      <c r="AB2" s="36" t="s">
        <v>380</v>
      </c>
      <c r="AC2" s="37" t="s">
        <v>381</v>
      </c>
      <c r="AD2" s="37" t="s">
        <v>382</v>
      </c>
      <c r="AE2" s="37" t="s">
        <v>383</v>
      </c>
      <c r="AF2" s="38">
        <v>1</v>
      </c>
      <c r="AG2" s="38">
        <v>2</v>
      </c>
      <c r="AH2" s="38">
        <v>3</v>
      </c>
      <c r="AI2" s="38">
        <v>4</v>
      </c>
      <c r="AJ2" s="38">
        <v>5</v>
      </c>
      <c r="AK2" s="38">
        <v>6</v>
      </c>
      <c r="AL2" s="39">
        <v>7</v>
      </c>
      <c r="AN2" s="40" t="s">
        <v>355</v>
      </c>
      <c r="AO2" s="41" t="s">
        <v>363</v>
      </c>
      <c r="AP2" s="41" t="s">
        <v>364</v>
      </c>
      <c r="AQ2" s="41" t="s">
        <v>373</v>
      </c>
      <c r="AR2" s="41">
        <v>1</v>
      </c>
      <c r="AS2" s="41">
        <v>2</v>
      </c>
      <c r="AT2" s="41">
        <v>3</v>
      </c>
      <c r="AU2" s="41">
        <v>4</v>
      </c>
      <c r="AV2" s="41">
        <v>5</v>
      </c>
      <c r="AW2" s="41">
        <v>6</v>
      </c>
      <c r="AX2" s="42">
        <v>7</v>
      </c>
      <c r="AZ2" s="43"/>
      <c r="BA2" s="44"/>
      <c r="BB2" s="45"/>
      <c r="BC2" s="46"/>
      <c r="BD2" s="47" t="s">
        <v>389</v>
      </c>
      <c r="BE2" s="48" t="s">
        <v>388</v>
      </c>
    </row>
    <row r="3" spans="2:57">
      <c r="B3" s="28" t="s">
        <v>299</v>
      </c>
      <c r="C3" s="28" t="s">
        <v>300</v>
      </c>
      <c r="E3" s="54">
        <v>-40</v>
      </c>
      <c r="F3" s="3"/>
      <c r="G3" s="28">
        <v>1</v>
      </c>
      <c r="H3" s="54" t="s">
        <v>415</v>
      </c>
      <c r="J3" s="28" t="s">
        <v>353</v>
      </c>
      <c r="K3" s="28">
        <v>10</v>
      </c>
      <c r="L3" s="28">
        <v>1</v>
      </c>
      <c r="N3" s="28">
        <v>1</v>
      </c>
      <c r="O3" s="28" t="str" cm="1">
        <f t="array" ref="O3:O52">IF(BL_instruction!B58:B107="","",BL_instruction!B58:B107)</f>
        <v/>
      </c>
      <c r="P3" s="30" t="str">
        <f>MID($O3,1,1)</f>
        <v/>
      </c>
      <c r="Q3" s="30" t="str">
        <f>MID($O3,2,1)</f>
        <v/>
      </c>
      <c r="R3" s="30" t="str">
        <f>MID($O3,3,1)</f>
        <v/>
      </c>
      <c r="S3" s="30" t="str">
        <f>MID($O3,4,1)</f>
        <v/>
      </c>
      <c r="T3" s="30" t="str">
        <f>MID($O3,5,1)</f>
        <v/>
      </c>
      <c r="U3" s="30" t="str">
        <f>MID($O3,6,1)</f>
        <v/>
      </c>
      <c r="V3" s="30" t="str">
        <f>MID($O3,7,1)</f>
        <v/>
      </c>
      <c r="W3" s="30" t="str">
        <f>MID($O3,8,1)</f>
        <v/>
      </c>
      <c r="X3" s="30" t="str">
        <f>MID($O3,9,1)</f>
        <v/>
      </c>
      <c r="Y3" s="30" t="str">
        <f>MID($O3,10,1)</f>
        <v/>
      </c>
      <c r="Z3" s="30" t="str">
        <f>MID($O3,11,1)</f>
        <v/>
      </c>
      <c r="AB3" s="30" t="str">
        <f>IF($O3="","",VLOOKUP(P3,$J$3:$K$28,2,FALSE))</f>
        <v/>
      </c>
      <c r="AC3" s="30" t="str">
        <f>IF($O3="","",VLOOKUP(Q3,$J$3:$K$28,2,FALSE))</f>
        <v/>
      </c>
      <c r="AD3" s="30" t="str">
        <f>IF($O3="","",VLOOKUP(R3,$J$3:$K$28,2,FALSE))</f>
        <v/>
      </c>
      <c r="AE3" s="30" t="str">
        <f>IF($O3="","",VLOOKUP(S3,$J$3:$K$28,2,FALSE))</f>
        <v/>
      </c>
      <c r="AF3" s="30" t="str">
        <f>T3</f>
        <v/>
      </c>
      <c r="AG3" s="30" t="str">
        <f t="shared" ref="AG3:AK3" si="0">U3</f>
        <v/>
      </c>
      <c r="AH3" s="30" t="str">
        <f t="shared" si="0"/>
        <v/>
      </c>
      <c r="AI3" s="30" t="str">
        <f t="shared" si="0"/>
        <v/>
      </c>
      <c r="AJ3" s="30" t="str">
        <f t="shared" si="0"/>
        <v/>
      </c>
      <c r="AK3" s="30" t="str">
        <f t="shared" si="0"/>
        <v/>
      </c>
      <c r="AL3" s="30"/>
      <c r="AN3" s="28" t="str">
        <f>IFERROR(AB3*$L$3,"")</f>
        <v/>
      </c>
      <c r="AO3" s="28" t="str">
        <f>IFERROR(AC3*$L$4,"")</f>
        <v/>
      </c>
      <c r="AP3" s="28" t="str">
        <f>IFERROR(AD3*$L$5,"")</f>
        <v/>
      </c>
      <c r="AQ3" s="28" t="str">
        <f>IFERROR(AE3*$L$6,"")</f>
        <v/>
      </c>
      <c r="AR3" s="28" t="str">
        <f>IFERROR(AF3*$L$7,"")</f>
        <v/>
      </c>
      <c r="AS3" s="28" t="str">
        <f>IFERROR(AG3*$L$8,"")</f>
        <v/>
      </c>
      <c r="AT3" s="28" t="str">
        <f>IFERROR(AH3*$L$9,"")</f>
        <v/>
      </c>
      <c r="AU3" s="28" t="str">
        <f>IFERROR(AI3*$L$10,"")</f>
        <v/>
      </c>
      <c r="AV3" s="28" t="str">
        <f>IFERROR(AJ3*$L$11,"")</f>
        <v/>
      </c>
      <c r="AW3" s="28" t="str">
        <f>IFERROR(AK3*$L$12,"")</f>
        <v/>
      </c>
      <c r="AX3" s="28"/>
      <c r="AZ3" s="28">
        <f>IFERROR(SUM(AN3:AW3),"")</f>
        <v>0</v>
      </c>
      <c r="BA3" s="28">
        <f>AZ3/11</f>
        <v>0</v>
      </c>
      <c r="BB3" s="28">
        <f>ROUNDDOWN(BA3,0)</f>
        <v>0</v>
      </c>
      <c r="BC3" s="28">
        <f>BB3*11</f>
        <v>0</v>
      </c>
      <c r="BD3" s="35" t="str">
        <f>IF(O3="","",IF(AZ3-BC3=10,0,AZ3-BC3))</f>
        <v/>
      </c>
      <c r="BE3" s="30" t="str">
        <f>IF(O3="","",IF(LEN(O3)&lt;&gt;11,"桁数",IF(TEXT($Z3,0)=TEXT($BD3,0),"OK","Diff")))</f>
        <v/>
      </c>
    </row>
    <row r="4" spans="2:57">
      <c r="B4" s="28" t="s">
        <v>287</v>
      </c>
      <c r="C4" s="28" t="s">
        <v>288</v>
      </c>
      <c r="E4" s="54">
        <v>-39</v>
      </c>
      <c r="F4" s="3"/>
      <c r="G4" s="28">
        <v>2</v>
      </c>
      <c r="H4" s="54" t="s">
        <v>416</v>
      </c>
      <c r="J4" s="28" t="s">
        <v>354</v>
      </c>
      <c r="K4" s="28">
        <v>12</v>
      </c>
      <c r="L4" s="28">
        <v>2</v>
      </c>
      <c r="N4" s="28">
        <v>2</v>
      </c>
      <c r="O4" s="28" t="str">
        <v/>
      </c>
      <c r="P4" s="30" t="str">
        <f t="shared" ref="P4:P67" si="1">MID($O4,1,1)</f>
        <v/>
      </c>
      <c r="Q4" s="30" t="str">
        <f t="shared" ref="Q4:Q67" si="2">MID($O4,2,1)</f>
        <v/>
      </c>
      <c r="R4" s="30" t="str">
        <f t="shared" ref="R4:R67" si="3">MID($O4,3,1)</f>
        <v/>
      </c>
      <c r="S4" s="30" t="str">
        <f t="shared" ref="S4:S67" si="4">MID($O4,4,1)</f>
        <v/>
      </c>
      <c r="T4" s="30" t="str">
        <f t="shared" ref="T4:T67" si="5">MID($O4,5,1)</f>
        <v/>
      </c>
      <c r="U4" s="30" t="str">
        <f t="shared" ref="U4:U67" si="6">MID($O4,6,1)</f>
        <v/>
      </c>
      <c r="V4" s="30" t="str">
        <f t="shared" ref="V4:V67" si="7">MID($O4,7,1)</f>
        <v/>
      </c>
      <c r="W4" s="30" t="str">
        <f t="shared" ref="W4:W67" si="8">MID($O4,8,1)</f>
        <v/>
      </c>
      <c r="X4" s="30" t="str">
        <f t="shared" ref="X4:X67" si="9">MID($O4,9,1)</f>
        <v/>
      </c>
      <c r="Y4" s="30" t="str">
        <f t="shared" ref="Y4:Y67" si="10">MID($O4,10,1)</f>
        <v/>
      </c>
      <c r="Z4" s="30" t="str">
        <f t="shared" ref="Z4:Z67" si="11">MID($O4,11,1)</f>
        <v/>
      </c>
      <c r="AB4" s="30" t="str">
        <f t="shared" ref="AB4:AB6" si="12">IF($O4="","",VLOOKUP(P4,$J$3:$K$28,2,FALSE))</f>
        <v/>
      </c>
      <c r="AC4" s="30" t="str">
        <f t="shared" ref="AC4:AC6" si="13">IF($O4="","",VLOOKUP(Q4,$J$3:$K$28,2,FALSE))</f>
        <v/>
      </c>
      <c r="AD4" s="30" t="str">
        <f t="shared" ref="AD4:AD6" si="14">IF($O4="","",VLOOKUP(R4,$J$3:$K$28,2,FALSE))</f>
        <v/>
      </c>
      <c r="AE4" s="30" t="str">
        <f t="shared" ref="AE4:AE6" si="15">IF($O4="","",VLOOKUP(S4,$J$3:$K$28,2,FALSE))</f>
        <v/>
      </c>
      <c r="AF4" s="30" t="str">
        <f t="shared" ref="AF4:AF6" si="16">T4</f>
        <v/>
      </c>
      <c r="AG4" s="30" t="str">
        <f t="shared" ref="AG4:AG6" si="17">U4</f>
        <v/>
      </c>
      <c r="AH4" s="30" t="str">
        <f t="shared" ref="AH4:AH6" si="18">V4</f>
        <v/>
      </c>
      <c r="AI4" s="30" t="str">
        <f t="shared" ref="AI4:AI6" si="19">W4</f>
        <v/>
      </c>
      <c r="AJ4" s="30" t="str">
        <f t="shared" ref="AJ4:AJ6" si="20">X4</f>
        <v/>
      </c>
      <c r="AK4" s="30" t="str">
        <f t="shared" ref="AK4:AK6" si="21">Y4</f>
        <v/>
      </c>
      <c r="AL4" s="30"/>
      <c r="AN4" s="28" t="str">
        <f t="shared" ref="AN4:AN11" si="22">IFERROR(AB4*$L$3,"")</f>
        <v/>
      </c>
      <c r="AO4" s="28" t="str">
        <f t="shared" ref="AO4:AO11" si="23">IFERROR(AC4*$L$4,"")</f>
        <v/>
      </c>
      <c r="AP4" s="28" t="str">
        <f t="shared" ref="AP4:AP11" si="24">IFERROR(AD4*$L$5,"")</f>
        <v/>
      </c>
      <c r="AQ4" s="28" t="str">
        <f t="shared" ref="AQ4:AQ11" si="25">IFERROR(AE4*$L$6,"")</f>
        <v/>
      </c>
      <c r="AR4" s="28" t="str">
        <f t="shared" ref="AR4:AR11" si="26">IFERROR(AF4*$L$7,"")</f>
        <v/>
      </c>
      <c r="AS4" s="28" t="str">
        <f t="shared" ref="AS4:AS11" si="27">IFERROR(AG4*$L$8,"")</f>
        <v/>
      </c>
      <c r="AT4" s="28" t="str">
        <f t="shared" ref="AT4:AT11" si="28">IFERROR(AH4*$L$9,"")</f>
        <v/>
      </c>
      <c r="AU4" s="28" t="str">
        <f t="shared" ref="AU4:AU11" si="29">IFERROR(AI4*$L$10,"")</f>
        <v/>
      </c>
      <c r="AV4" s="28" t="str">
        <f t="shared" ref="AV4:AV11" si="30">IFERROR(AJ4*$L$11,"")</f>
        <v/>
      </c>
      <c r="AW4" s="28" t="str">
        <f t="shared" ref="AW4:AW11" si="31">IFERROR(AK4*$L$12,"")</f>
        <v/>
      </c>
      <c r="AX4" s="28"/>
      <c r="AZ4" s="28">
        <f t="shared" ref="AZ4:AZ67" si="32">IFERROR(SUM(AN4:AW4),"")</f>
        <v>0</v>
      </c>
      <c r="BA4" s="28">
        <f t="shared" ref="BA4:BA67" si="33">AZ4/11</f>
        <v>0</v>
      </c>
      <c r="BB4" s="28">
        <f t="shared" ref="BB4:BB67" si="34">ROUNDDOWN(BA4,0)</f>
        <v>0</v>
      </c>
      <c r="BC4" s="28">
        <f t="shared" ref="BC4:BC67" si="35">BB4*11</f>
        <v>0</v>
      </c>
      <c r="BD4" s="35" t="str">
        <f t="shared" ref="BD4:BD67" si="36">IF(O4="","",IF(AZ4-BC4=10,0,AZ4-BC4))</f>
        <v/>
      </c>
      <c r="BE4" s="30" t="str">
        <f t="shared" ref="BE4:BE67" si="37">IF(O4="","",IF(LEN(O4)&lt;&gt;11,"桁数",IF(TEXT($Z4,0)=TEXT($BD4,0),"OK","Diff")))</f>
        <v/>
      </c>
    </row>
    <row r="5" spans="2:57">
      <c r="B5" s="28" t="s">
        <v>281</v>
      </c>
      <c r="C5" s="28" t="s">
        <v>282</v>
      </c>
      <c r="E5" s="54">
        <v>-38</v>
      </c>
      <c r="F5" s="3"/>
      <c r="G5" s="28">
        <v>3</v>
      </c>
      <c r="H5" s="54" t="s">
        <v>417</v>
      </c>
      <c r="J5" s="28" t="s">
        <v>355</v>
      </c>
      <c r="K5" s="28">
        <v>13</v>
      </c>
      <c r="L5" s="28">
        <v>4</v>
      </c>
      <c r="N5" s="28">
        <v>3</v>
      </c>
      <c r="O5" s="28" t="str">
        <v/>
      </c>
      <c r="P5" s="30" t="str">
        <f t="shared" si="1"/>
        <v/>
      </c>
      <c r="Q5" s="30" t="str">
        <f t="shared" si="2"/>
        <v/>
      </c>
      <c r="R5" s="30" t="str">
        <f t="shared" si="3"/>
        <v/>
      </c>
      <c r="S5" s="30" t="str">
        <f t="shared" si="4"/>
        <v/>
      </c>
      <c r="T5" s="30" t="str">
        <f t="shared" si="5"/>
        <v/>
      </c>
      <c r="U5" s="30" t="str">
        <f t="shared" si="6"/>
        <v/>
      </c>
      <c r="V5" s="30" t="str">
        <f t="shared" si="7"/>
        <v/>
      </c>
      <c r="W5" s="30" t="str">
        <f t="shared" si="8"/>
        <v/>
      </c>
      <c r="X5" s="30" t="str">
        <f t="shared" si="9"/>
        <v/>
      </c>
      <c r="Y5" s="30" t="str">
        <f t="shared" si="10"/>
        <v/>
      </c>
      <c r="Z5" s="30" t="str">
        <f t="shared" si="11"/>
        <v/>
      </c>
      <c r="AB5" s="30" t="str">
        <f t="shared" si="12"/>
        <v/>
      </c>
      <c r="AC5" s="30" t="str">
        <f t="shared" si="13"/>
        <v/>
      </c>
      <c r="AD5" s="30" t="str">
        <f t="shared" si="14"/>
        <v/>
      </c>
      <c r="AE5" s="30" t="str">
        <f t="shared" si="15"/>
        <v/>
      </c>
      <c r="AF5" s="30" t="str">
        <f t="shared" si="16"/>
        <v/>
      </c>
      <c r="AG5" s="30" t="str">
        <f t="shared" si="17"/>
        <v/>
      </c>
      <c r="AH5" s="30" t="str">
        <f t="shared" si="18"/>
        <v/>
      </c>
      <c r="AI5" s="30" t="str">
        <f t="shared" si="19"/>
        <v/>
      </c>
      <c r="AJ5" s="30" t="str">
        <f t="shared" si="20"/>
        <v/>
      </c>
      <c r="AK5" s="30" t="str">
        <f t="shared" si="21"/>
        <v/>
      </c>
      <c r="AL5" s="30"/>
      <c r="AN5" s="28" t="str">
        <f t="shared" si="22"/>
        <v/>
      </c>
      <c r="AO5" s="28" t="str">
        <f t="shared" si="23"/>
        <v/>
      </c>
      <c r="AP5" s="28" t="str">
        <f t="shared" si="24"/>
        <v/>
      </c>
      <c r="AQ5" s="28" t="str">
        <f t="shared" si="25"/>
        <v/>
      </c>
      <c r="AR5" s="28" t="str">
        <f t="shared" si="26"/>
        <v/>
      </c>
      <c r="AS5" s="28" t="str">
        <f t="shared" si="27"/>
        <v/>
      </c>
      <c r="AT5" s="28" t="str">
        <f t="shared" si="28"/>
        <v/>
      </c>
      <c r="AU5" s="28" t="str">
        <f t="shared" si="29"/>
        <v/>
      </c>
      <c r="AV5" s="28" t="str">
        <f t="shared" si="30"/>
        <v/>
      </c>
      <c r="AW5" s="28" t="str">
        <f t="shared" si="31"/>
        <v/>
      </c>
      <c r="AX5" s="28"/>
      <c r="AZ5" s="28">
        <f t="shared" si="32"/>
        <v>0</v>
      </c>
      <c r="BA5" s="28">
        <f t="shared" si="33"/>
        <v>0</v>
      </c>
      <c r="BB5" s="28">
        <f t="shared" si="34"/>
        <v>0</v>
      </c>
      <c r="BC5" s="28">
        <f t="shared" si="35"/>
        <v>0</v>
      </c>
      <c r="BD5" s="35" t="str">
        <f t="shared" si="36"/>
        <v/>
      </c>
      <c r="BE5" s="30" t="str">
        <f t="shared" si="37"/>
        <v/>
      </c>
    </row>
    <row r="6" spans="2:57">
      <c r="B6" s="28" t="s">
        <v>235</v>
      </c>
      <c r="C6" s="28" t="s">
        <v>236</v>
      </c>
      <c r="E6" s="54">
        <v>-37</v>
      </c>
      <c r="F6" s="3"/>
      <c r="G6" s="52" t="s">
        <v>414</v>
      </c>
      <c r="H6" s="55" t="s">
        <v>420</v>
      </c>
      <c r="J6" s="28" t="s">
        <v>356</v>
      </c>
      <c r="K6" s="28">
        <v>14</v>
      </c>
      <c r="L6" s="28">
        <v>8</v>
      </c>
      <c r="N6" s="28">
        <v>4</v>
      </c>
      <c r="O6" s="28" t="str">
        <v/>
      </c>
      <c r="P6" s="30" t="str">
        <f t="shared" si="1"/>
        <v/>
      </c>
      <c r="Q6" s="30" t="str">
        <f t="shared" si="2"/>
        <v/>
      </c>
      <c r="R6" s="30" t="str">
        <f t="shared" si="3"/>
        <v/>
      </c>
      <c r="S6" s="30" t="str">
        <f t="shared" si="4"/>
        <v/>
      </c>
      <c r="T6" s="30" t="str">
        <f t="shared" si="5"/>
        <v/>
      </c>
      <c r="U6" s="30" t="str">
        <f t="shared" si="6"/>
        <v/>
      </c>
      <c r="V6" s="30" t="str">
        <f t="shared" si="7"/>
        <v/>
      </c>
      <c r="W6" s="30" t="str">
        <f t="shared" si="8"/>
        <v/>
      </c>
      <c r="X6" s="30" t="str">
        <f t="shared" si="9"/>
        <v/>
      </c>
      <c r="Y6" s="30" t="str">
        <f t="shared" si="10"/>
        <v/>
      </c>
      <c r="Z6" s="30" t="str">
        <f t="shared" si="11"/>
        <v/>
      </c>
      <c r="AB6" s="30" t="str">
        <f t="shared" si="12"/>
        <v/>
      </c>
      <c r="AC6" s="30" t="str">
        <f t="shared" si="13"/>
        <v/>
      </c>
      <c r="AD6" s="30" t="str">
        <f t="shared" si="14"/>
        <v/>
      </c>
      <c r="AE6" s="30" t="str">
        <f t="shared" si="15"/>
        <v/>
      </c>
      <c r="AF6" s="30" t="str">
        <f t="shared" si="16"/>
        <v/>
      </c>
      <c r="AG6" s="30" t="str">
        <f t="shared" si="17"/>
        <v/>
      </c>
      <c r="AH6" s="30" t="str">
        <f t="shared" si="18"/>
        <v/>
      </c>
      <c r="AI6" s="30" t="str">
        <f t="shared" si="19"/>
        <v/>
      </c>
      <c r="AJ6" s="30" t="str">
        <f t="shared" si="20"/>
        <v/>
      </c>
      <c r="AK6" s="30" t="str">
        <f t="shared" si="21"/>
        <v/>
      </c>
      <c r="AL6" s="30"/>
      <c r="AN6" s="28" t="str">
        <f t="shared" si="22"/>
        <v/>
      </c>
      <c r="AO6" s="28" t="str">
        <f t="shared" si="23"/>
        <v/>
      </c>
      <c r="AP6" s="28" t="str">
        <f t="shared" si="24"/>
        <v/>
      </c>
      <c r="AQ6" s="28" t="str">
        <f t="shared" si="25"/>
        <v/>
      </c>
      <c r="AR6" s="28" t="str">
        <f t="shared" si="26"/>
        <v/>
      </c>
      <c r="AS6" s="28" t="str">
        <f t="shared" si="27"/>
        <v/>
      </c>
      <c r="AT6" s="28" t="str">
        <f t="shared" si="28"/>
        <v/>
      </c>
      <c r="AU6" s="28" t="str">
        <f t="shared" si="29"/>
        <v/>
      </c>
      <c r="AV6" s="28" t="str">
        <f t="shared" si="30"/>
        <v/>
      </c>
      <c r="AW6" s="28" t="str">
        <f t="shared" si="31"/>
        <v/>
      </c>
      <c r="AX6" s="28"/>
      <c r="AZ6" s="28">
        <f t="shared" si="32"/>
        <v>0</v>
      </c>
      <c r="BA6" s="28">
        <f t="shared" si="33"/>
        <v>0</v>
      </c>
      <c r="BB6" s="28">
        <f t="shared" si="34"/>
        <v>0</v>
      </c>
      <c r="BC6" s="28">
        <f t="shared" si="35"/>
        <v>0</v>
      </c>
      <c r="BD6" s="35" t="str">
        <f t="shared" si="36"/>
        <v/>
      </c>
      <c r="BE6" s="30" t="str">
        <f t="shared" si="37"/>
        <v/>
      </c>
    </row>
    <row r="7" spans="2:57">
      <c r="B7" s="28" t="s">
        <v>275</v>
      </c>
      <c r="C7" s="28" t="s">
        <v>276</v>
      </c>
      <c r="E7" s="54">
        <v>-36</v>
      </c>
      <c r="F7" s="3"/>
      <c r="G7" s="28">
        <v>1</v>
      </c>
      <c r="H7" s="28" t="s">
        <v>423</v>
      </c>
      <c r="J7" s="28" t="s">
        <v>357</v>
      </c>
      <c r="K7" s="28">
        <v>15</v>
      </c>
      <c r="L7" s="28">
        <v>16</v>
      </c>
      <c r="N7" s="28">
        <v>5</v>
      </c>
      <c r="O7" s="28" t="str">
        <v/>
      </c>
      <c r="P7" s="30" t="str">
        <f t="shared" si="1"/>
        <v/>
      </c>
      <c r="Q7" s="30" t="str">
        <f t="shared" si="2"/>
        <v/>
      </c>
      <c r="R7" s="30" t="str">
        <f t="shared" si="3"/>
        <v/>
      </c>
      <c r="S7" s="30" t="str">
        <f t="shared" si="4"/>
        <v/>
      </c>
      <c r="T7" s="30" t="str">
        <f t="shared" si="5"/>
        <v/>
      </c>
      <c r="U7" s="30" t="str">
        <f t="shared" si="6"/>
        <v/>
      </c>
      <c r="V7" s="30" t="str">
        <f t="shared" si="7"/>
        <v/>
      </c>
      <c r="W7" s="30" t="str">
        <f t="shared" si="8"/>
        <v/>
      </c>
      <c r="X7" s="30" t="str">
        <f t="shared" si="9"/>
        <v/>
      </c>
      <c r="Y7" s="30" t="str">
        <f t="shared" si="10"/>
        <v/>
      </c>
      <c r="Z7" s="30" t="str">
        <f t="shared" si="11"/>
        <v/>
      </c>
      <c r="AB7" s="30" t="str">
        <f t="shared" ref="AB7:AB70" si="38">IF($O7="","",VLOOKUP(P7,$J$3:$K$28,2,FALSE))</f>
        <v/>
      </c>
      <c r="AC7" s="30" t="str">
        <f t="shared" ref="AC7:AC70" si="39">IF($O7="","",VLOOKUP(Q7,$J$3:$K$28,2,FALSE))</f>
        <v/>
      </c>
      <c r="AD7" s="30" t="str">
        <f t="shared" ref="AD7:AD70" si="40">IF($O7="","",VLOOKUP(R7,$J$3:$K$28,2,FALSE))</f>
        <v/>
      </c>
      <c r="AE7" s="30" t="str">
        <f t="shared" ref="AE7:AE70" si="41">IF($O7="","",VLOOKUP(S7,$J$3:$K$28,2,FALSE))</f>
        <v/>
      </c>
      <c r="AF7" s="30" t="str">
        <f t="shared" ref="AF7:AF70" si="42">T7</f>
        <v/>
      </c>
      <c r="AG7" s="30" t="str">
        <f t="shared" ref="AG7:AG70" si="43">U7</f>
        <v/>
      </c>
      <c r="AH7" s="30" t="str">
        <f t="shared" ref="AH7:AH70" si="44">V7</f>
        <v/>
      </c>
      <c r="AI7" s="30" t="str">
        <f t="shared" ref="AI7:AI70" si="45">W7</f>
        <v/>
      </c>
      <c r="AJ7" s="30" t="str">
        <f t="shared" ref="AJ7:AJ70" si="46">X7</f>
        <v/>
      </c>
      <c r="AK7" s="30" t="str">
        <f t="shared" ref="AK7:AK70" si="47">Y7</f>
        <v/>
      </c>
      <c r="AL7" s="30"/>
      <c r="AN7" s="28" t="str">
        <f t="shared" si="22"/>
        <v/>
      </c>
      <c r="AO7" s="28" t="str">
        <f t="shared" si="23"/>
        <v/>
      </c>
      <c r="AP7" s="28" t="str">
        <f t="shared" si="24"/>
        <v/>
      </c>
      <c r="AQ7" s="28" t="str">
        <f t="shared" si="25"/>
        <v/>
      </c>
      <c r="AR7" s="28" t="str">
        <f t="shared" si="26"/>
        <v/>
      </c>
      <c r="AS7" s="28" t="str">
        <f t="shared" si="27"/>
        <v/>
      </c>
      <c r="AT7" s="28" t="str">
        <f t="shared" si="28"/>
        <v/>
      </c>
      <c r="AU7" s="28" t="str">
        <f t="shared" si="29"/>
        <v/>
      </c>
      <c r="AV7" s="28" t="str">
        <f t="shared" si="30"/>
        <v/>
      </c>
      <c r="AW7" s="28" t="str">
        <f t="shared" si="31"/>
        <v/>
      </c>
      <c r="AX7" s="28"/>
      <c r="AZ7" s="28">
        <f t="shared" si="32"/>
        <v>0</v>
      </c>
      <c r="BA7" s="28">
        <f t="shared" si="33"/>
        <v>0</v>
      </c>
      <c r="BB7" s="28">
        <f t="shared" si="34"/>
        <v>0</v>
      </c>
      <c r="BC7" s="28">
        <f t="shared" si="35"/>
        <v>0</v>
      </c>
      <c r="BD7" s="35" t="str">
        <f t="shared" si="36"/>
        <v/>
      </c>
      <c r="BE7" s="30" t="str">
        <f t="shared" si="37"/>
        <v/>
      </c>
    </row>
    <row r="8" spans="2:57">
      <c r="B8" s="28" t="s">
        <v>117</v>
      </c>
      <c r="C8" s="28" t="s">
        <v>118</v>
      </c>
      <c r="E8" s="54">
        <v>-35</v>
      </c>
      <c r="F8" s="3"/>
      <c r="G8" s="28">
        <v>2</v>
      </c>
      <c r="H8" s="28" t="s">
        <v>424</v>
      </c>
      <c r="J8" s="28" t="s">
        <v>358</v>
      </c>
      <c r="K8" s="28">
        <v>16</v>
      </c>
      <c r="L8" s="28">
        <v>32</v>
      </c>
      <c r="N8" s="28">
        <v>6</v>
      </c>
      <c r="O8" s="28" t="str">
        <v/>
      </c>
      <c r="P8" s="30" t="str">
        <f t="shared" si="1"/>
        <v/>
      </c>
      <c r="Q8" s="30" t="str">
        <f t="shared" si="2"/>
        <v/>
      </c>
      <c r="R8" s="30" t="str">
        <f t="shared" si="3"/>
        <v/>
      </c>
      <c r="S8" s="30" t="str">
        <f t="shared" si="4"/>
        <v/>
      </c>
      <c r="T8" s="30" t="str">
        <f t="shared" si="5"/>
        <v/>
      </c>
      <c r="U8" s="30" t="str">
        <f t="shared" si="6"/>
        <v/>
      </c>
      <c r="V8" s="30" t="str">
        <f t="shared" si="7"/>
        <v/>
      </c>
      <c r="W8" s="30" t="str">
        <f t="shared" si="8"/>
        <v/>
      </c>
      <c r="X8" s="30" t="str">
        <f t="shared" si="9"/>
        <v/>
      </c>
      <c r="Y8" s="30" t="str">
        <f t="shared" si="10"/>
        <v/>
      </c>
      <c r="Z8" s="30" t="str">
        <f t="shared" si="11"/>
        <v/>
      </c>
      <c r="AB8" s="30" t="str">
        <f t="shared" si="38"/>
        <v/>
      </c>
      <c r="AC8" s="30" t="str">
        <f t="shared" si="39"/>
        <v/>
      </c>
      <c r="AD8" s="30" t="str">
        <f t="shared" si="40"/>
        <v/>
      </c>
      <c r="AE8" s="30" t="str">
        <f t="shared" si="41"/>
        <v/>
      </c>
      <c r="AF8" s="30" t="str">
        <f t="shared" si="42"/>
        <v/>
      </c>
      <c r="AG8" s="30" t="str">
        <f t="shared" si="43"/>
        <v/>
      </c>
      <c r="AH8" s="30" t="str">
        <f t="shared" si="44"/>
        <v/>
      </c>
      <c r="AI8" s="30" t="str">
        <f t="shared" si="45"/>
        <v/>
      </c>
      <c r="AJ8" s="30" t="str">
        <f t="shared" si="46"/>
        <v/>
      </c>
      <c r="AK8" s="30" t="str">
        <f t="shared" si="47"/>
        <v/>
      </c>
      <c r="AL8" s="30"/>
      <c r="AN8" s="28" t="str">
        <f t="shared" si="22"/>
        <v/>
      </c>
      <c r="AO8" s="28" t="str">
        <f t="shared" si="23"/>
        <v/>
      </c>
      <c r="AP8" s="28" t="str">
        <f t="shared" si="24"/>
        <v/>
      </c>
      <c r="AQ8" s="28" t="str">
        <f t="shared" si="25"/>
        <v/>
      </c>
      <c r="AR8" s="28" t="str">
        <f t="shared" si="26"/>
        <v/>
      </c>
      <c r="AS8" s="28" t="str">
        <f t="shared" si="27"/>
        <v/>
      </c>
      <c r="AT8" s="28" t="str">
        <f t="shared" si="28"/>
        <v/>
      </c>
      <c r="AU8" s="28" t="str">
        <f t="shared" si="29"/>
        <v/>
      </c>
      <c r="AV8" s="28" t="str">
        <f t="shared" si="30"/>
        <v/>
      </c>
      <c r="AW8" s="28" t="str">
        <f t="shared" si="31"/>
        <v/>
      </c>
      <c r="AX8" s="28"/>
      <c r="AZ8" s="28">
        <f t="shared" si="32"/>
        <v>0</v>
      </c>
      <c r="BA8" s="28">
        <f t="shared" si="33"/>
        <v>0</v>
      </c>
      <c r="BB8" s="28">
        <f t="shared" si="34"/>
        <v>0</v>
      </c>
      <c r="BC8" s="28">
        <f t="shared" si="35"/>
        <v>0</v>
      </c>
      <c r="BD8" s="35" t="str">
        <f t="shared" si="36"/>
        <v/>
      </c>
      <c r="BE8" s="30" t="str">
        <f t="shared" si="37"/>
        <v/>
      </c>
    </row>
    <row r="9" spans="2:57">
      <c r="B9" s="28" t="s">
        <v>297</v>
      </c>
      <c r="C9" s="28" t="s">
        <v>298</v>
      </c>
      <c r="E9" s="54">
        <v>-34</v>
      </c>
      <c r="F9" s="3"/>
      <c r="G9" s="28">
        <v>3</v>
      </c>
      <c r="H9" s="28" t="s">
        <v>425</v>
      </c>
      <c r="J9" s="28" t="s">
        <v>359</v>
      </c>
      <c r="K9" s="28">
        <v>17</v>
      </c>
      <c r="L9" s="28">
        <v>64</v>
      </c>
      <c r="N9" s="28">
        <v>7</v>
      </c>
      <c r="O9" s="28" t="str">
        <v/>
      </c>
      <c r="P9" s="30" t="str">
        <f t="shared" si="1"/>
        <v/>
      </c>
      <c r="Q9" s="30" t="str">
        <f t="shared" si="2"/>
        <v/>
      </c>
      <c r="R9" s="30" t="str">
        <f t="shared" si="3"/>
        <v/>
      </c>
      <c r="S9" s="30" t="str">
        <f t="shared" si="4"/>
        <v/>
      </c>
      <c r="T9" s="30" t="str">
        <f t="shared" si="5"/>
        <v/>
      </c>
      <c r="U9" s="30" t="str">
        <f t="shared" si="6"/>
        <v/>
      </c>
      <c r="V9" s="30" t="str">
        <f t="shared" si="7"/>
        <v/>
      </c>
      <c r="W9" s="30" t="str">
        <f t="shared" si="8"/>
        <v/>
      </c>
      <c r="X9" s="30" t="str">
        <f t="shared" si="9"/>
        <v/>
      </c>
      <c r="Y9" s="30" t="str">
        <f t="shared" si="10"/>
        <v/>
      </c>
      <c r="Z9" s="30" t="str">
        <f t="shared" si="11"/>
        <v/>
      </c>
      <c r="AB9" s="30" t="str">
        <f t="shared" si="38"/>
        <v/>
      </c>
      <c r="AC9" s="30" t="str">
        <f t="shared" si="39"/>
        <v/>
      </c>
      <c r="AD9" s="30" t="str">
        <f t="shared" si="40"/>
        <v/>
      </c>
      <c r="AE9" s="30" t="str">
        <f t="shared" si="41"/>
        <v/>
      </c>
      <c r="AF9" s="30" t="str">
        <f t="shared" si="42"/>
        <v/>
      </c>
      <c r="AG9" s="30" t="str">
        <f t="shared" si="43"/>
        <v/>
      </c>
      <c r="AH9" s="30" t="str">
        <f t="shared" si="44"/>
        <v/>
      </c>
      <c r="AI9" s="30" t="str">
        <f t="shared" si="45"/>
        <v/>
      </c>
      <c r="AJ9" s="30" t="str">
        <f t="shared" si="46"/>
        <v/>
      </c>
      <c r="AK9" s="30" t="str">
        <f t="shared" si="47"/>
        <v/>
      </c>
      <c r="AL9" s="30"/>
      <c r="AN9" s="28" t="str">
        <f t="shared" si="22"/>
        <v/>
      </c>
      <c r="AO9" s="28" t="str">
        <f t="shared" si="23"/>
        <v/>
      </c>
      <c r="AP9" s="28" t="str">
        <f t="shared" si="24"/>
        <v/>
      </c>
      <c r="AQ9" s="28" t="str">
        <f t="shared" si="25"/>
        <v/>
      </c>
      <c r="AR9" s="28" t="str">
        <f t="shared" si="26"/>
        <v/>
      </c>
      <c r="AS9" s="28" t="str">
        <f t="shared" si="27"/>
        <v/>
      </c>
      <c r="AT9" s="28" t="str">
        <f t="shared" si="28"/>
        <v/>
      </c>
      <c r="AU9" s="28" t="str">
        <f t="shared" si="29"/>
        <v/>
      </c>
      <c r="AV9" s="28" t="str">
        <f t="shared" si="30"/>
        <v/>
      </c>
      <c r="AW9" s="28" t="str">
        <f t="shared" si="31"/>
        <v/>
      </c>
      <c r="AX9" s="28"/>
      <c r="AZ9" s="28">
        <f t="shared" si="32"/>
        <v>0</v>
      </c>
      <c r="BA9" s="28">
        <f t="shared" si="33"/>
        <v>0</v>
      </c>
      <c r="BB9" s="28">
        <f t="shared" si="34"/>
        <v>0</v>
      </c>
      <c r="BC9" s="28">
        <f t="shared" si="35"/>
        <v>0</v>
      </c>
      <c r="BD9" s="35" t="str">
        <f t="shared" si="36"/>
        <v/>
      </c>
      <c r="BE9" s="30" t="str">
        <f t="shared" si="37"/>
        <v/>
      </c>
    </row>
    <row r="10" spans="2:57">
      <c r="B10" s="28" t="s">
        <v>273</v>
      </c>
      <c r="C10" s="28" t="s">
        <v>274</v>
      </c>
      <c r="E10" s="54">
        <v>-33</v>
      </c>
      <c r="F10" s="3"/>
      <c r="G10" s="28">
        <v>4</v>
      </c>
      <c r="H10" s="28" t="s">
        <v>420</v>
      </c>
      <c r="J10" s="28" t="s">
        <v>360</v>
      </c>
      <c r="K10" s="28">
        <v>18</v>
      </c>
      <c r="L10" s="28">
        <v>128</v>
      </c>
      <c r="N10" s="28">
        <v>8</v>
      </c>
      <c r="O10" s="28" t="str">
        <v/>
      </c>
      <c r="P10" s="30" t="str">
        <f t="shared" si="1"/>
        <v/>
      </c>
      <c r="Q10" s="30" t="str">
        <f t="shared" si="2"/>
        <v/>
      </c>
      <c r="R10" s="30" t="str">
        <f t="shared" si="3"/>
        <v/>
      </c>
      <c r="S10" s="30" t="str">
        <f t="shared" si="4"/>
        <v/>
      </c>
      <c r="T10" s="30" t="str">
        <f t="shared" si="5"/>
        <v/>
      </c>
      <c r="U10" s="30" t="str">
        <f t="shared" si="6"/>
        <v/>
      </c>
      <c r="V10" s="30" t="str">
        <f t="shared" si="7"/>
        <v/>
      </c>
      <c r="W10" s="30" t="str">
        <f t="shared" si="8"/>
        <v/>
      </c>
      <c r="X10" s="30" t="str">
        <f t="shared" si="9"/>
        <v/>
      </c>
      <c r="Y10" s="30" t="str">
        <f t="shared" si="10"/>
        <v/>
      </c>
      <c r="Z10" s="30" t="str">
        <f t="shared" si="11"/>
        <v/>
      </c>
      <c r="AB10" s="30" t="str">
        <f t="shared" si="38"/>
        <v/>
      </c>
      <c r="AC10" s="30" t="str">
        <f t="shared" si="39"/>
        <v/>
      </c>
      <c r="AD10" s="30" t="str">
        <f t="shared" si="40"/>
        <v/>
      </c>
      <c r="AE10" s="30" t="str">
        <f t="shared" si="41"/>
        <v/>
      </c>
      <c r="AF10" s="30" t="str">
        <f t="shared" si="42"/>
        <v/>
      </c>
      <c r="AG10" s="30" t="str">
        <f t="shared" si="43"/>
        <v/>
      </c>
      <c r="AH10" s="30" t="str">
        <f t="shared" si="44"/>
        <v/>
      </c>
      <c r="AI10" s="30" t="str">
        <f t="shared" si="45"/>
        <v/>
      </c>
      <c r="AJ10" s="30" t="str">
        <f t="shared" si="46"/>
        <v/>
      </c>
      <c r="AK10" s="30" t="str">
        <f t="shared" si="47"/>
        <v/>
      </c>
      <c r="AL10" s="30"/>
      <c r="AN10" s="28" t="str">
        <f t="shared" si="22"/>
        <v/>
      </c>
      <c r="AO10" s="28" t="str">
        <f t="shared" si="23"/>
        <v/>
      </c>
      <c r="AP10" s="28" t="str">
        <f t="shared" si="24"/>
        <v/>
      </c>
      <c r="AQ10" s="28" t="str">
        <f t="shared" si="25"/>
        <v/>
      </c>
      <c r="AR10" s="28" t="str">
        <f t="shared" si="26"/>
        <v/>
      </c>
      <c r="AS10" s="28" t="str">
        <f t="shared" si="27"/>
        <v/>
      </c>
      <c r="AT10" s="28" t="str">
        <f t="shared" si="28"/>
        <v/>
      </c>
      <c r="AU10" s="28" t="str">
        <f t="shared" si="29"/>
        <v/>
      </c>
      <c r="AV10" s="28" t="str">
        <f t="shared" si="30"/>
        <v/>
      </c>
      <c r="AW10" s="28" t="str">
        <f t="shared" si="31"/>
        <v/>
      </c>
      <c r="AX10" s="28"/>
      <c r="AZ10" s="28">
        <f t="shared" si="32"/>
        <v>0</v>
      </c>
      <c r="BA10" s="28">
        <f t="shared" si="33"/>
        <v>0</v>
      </c>
      <c r="BB10" s="28">
        <f t="shared" si="34"/>
        <v>0</v>
      </c>
      <c r="BC10" s="28">
        <f t="shared" si="35"/>
        <v>0</v>
      </c>
      <c r="BD10" s="35" t="str">
        <f t="shared" si="36"/>
        <v/>
      </c>
      <c r="BE10" s="30" t="str">
        <f t="shared" si="37"/>
        <v/>
      </c>
    </row>
    <row r="11" spans="2:57">
      <c r="B11" s="28" t="s">
        <v>283</v>
      </c>
      <c r="C11" s="28" t="s">
        <v>284</v>
      </c>
      <c r="E11" s="54">
        <v>-32</v>
      </c>
      <c r="F11" s="3"/>
      <c r="G11" s="28">
        <v>5</v>
      </c>
      <c r="H11" s="28" t="s">
        <v>426</v>
      </c>
      <c r="J11" s="28" t="s">
        <v>361</v>
      </c>
      <c r="K11" s="28">
        <v>19</v>
      </c>
      <c r="L11" s="28">
        <v>256</v>
      </c>
      <c r="N11" s="28">
        <v>9</v>
      </c>
      <c r="O11" s="28" t="str">
        <v/>
      </c>
      <c r="P11" s="30" t="str">
        <f t="shared" si="1"/>
        <v/>
      </c>
      <c r="Q11" s="30" t="str">
        <f t="shared" si="2"/>
        <v/>
      </c>
      <c r="R11" s="30" t="str">
        <f t="shared" si="3"/>
        <v/>
      </c>
      <c r="S11" s="30" t="str">
        <f t="shared" si="4"/>
        <v/>
      </c>
      <c r="T11" s="30" t="str">
        <f t="shared" si="5"/>
        <v/>
      </c>
      <c r="U11" s="30" t="str">
        <f t="shared" si="6"/>
        <v/>
      </c>
      <c r="V11" s="30" t="str">
        <f t="shared" si="7"/>
        <v/>
      </c>
      <c r="W11" s="30" t="str">
        <f t="shared" si="8"/>
        <v/>
      </c>
      <c r="X11" s="30" t="str">
        <f t="shared" si="9"/>
        <v/>
      </c>
      <c r="Y11" s="30" t="str">
        <f t="shared" si="10"/>
        <v/>
      </c>
      <c r="Z11" s="30" t="str">
        <f t="shared" si="11"/>
        <v/>
      </c>
      <c r="AB11" s="30" t="str">
        <f t="shared" si="38"/>
        <v/>
      </c>
      <c r="AC11" s="30" t="str">
        <f t="shared" si="39"/>
        <v/>
      </c>
      <c r="AD11" s="30" t="str">
        <f t="shared" si="40"/>
        <v/>
      </c>
      <c r="AE11" s="30" t="str">
        <f t="shared" si="41"/>
        <v/>
      </c>
      <c r="AF11" s="30" t="str">
        <f t="shared" si="42"/>
        <v/>
      </c>
      <c r="AG11" s="30" t="str">
        <f t="shared" si="43"/>
        <v/>
      </c>
      <c r="AH11" s="30" t="str">
        <f t="shared" si="44"/>
        <v/>
      </c>
      <c r="AI11" s="30" t="str">
        <f t="shared" si="45"/>
        <v/>
      </c>
      <c r="AJ11" s="30" t="str">
        <f t="shared" si="46"/>
        <v/>
      </c>
      <c r="AK11" s="30" t="str">
        <f t="shared" si="47"/>
        <v/>
      </c>
      <c r="AL11" s="30"/>
      <c r="AN11" s="28" t="str">
        <f t="shared" si="22"/>
        <v/>
      </c>
      <c r="AO11" s="28" t="str">
        <f t="shared" si="23"/>
        <v/>
      </c>
      <c r="AP11" s="28" t="str">
        <f t="shared" si="24"/>
        <v/>
      </c>
      <c r="AQ11" s="28" t="str">
        <f t="shared" si="25"/>
        <v/>
      </c>
      <c r="AR11" s="28" t="str">
        <f t="shared" si="26"/>
        <v/>
      </c>
      <c r="AS11" s="28" t="str">
        <f t="shared" si="27"/>
        <v/>
      </c>
      <c r="AT11" s="28" t="str">
        <f t="shared" si="28"/>
        <v/>
      </c>
      <c r="AU11" s="28" t="str">
        <f t="shared" si="29"/>
        <v/>
      </c>
      <c r="AV11" s="28" t="str">
        <f t="shared" si="30"/>
        <v/>
      </c>
      <c r="AW11" s="28" t="str">
        <f t="shared" si="31"/>
        <v/>
      </c>
      <c r="AX11" s="28"/>
      <c r="AZ11" s="28">
        <f t="shared" si="32"/>
        <v>0</v>
      </c>
      <c r="BA11" s="28">
        <f t="shared" si="33"/>
        <v>0</v>
      </c>
      <c r="BB11" s="28">
        <f t="shared" si="34"/>
        <v>0</v>
      </c>
      <c r="BC11" s="28">
        <f t="shared" si="35"/>
        <v>0</v>
      </c>
      <c r="BD11" s="35" t="str">
        <f t="shared" si="36"/>
        <v/>
      </c>
      <c r="BE11" s="30" t="str">
        <f t="shared" si="37"/>
        <v/>
      </c>
    </row>
    <row r="12" spans="2:57">
      <c r="B12" s="28" t="s">
        <v>291</v>
      </c>
      <c r="C12" s="28" t="s">
        <v>292</v>
      </c>
      <c r="E12" s="54">
        <v>-31</v>
      </c>
      <c r="F12" s="3"/>
      <c r="G12" s="28">
        <v>6</v>
      </c>
      <c r="H12" s="28" t="s">
        <v>427</v>
      </c>
      <c r="J12" s="28" t="s">
        <v>362</v>
      </c>
      <c r="K12" s="28">
        <v>20</v>
      </c>
      <c r="L12" s="28">
        <v>512</v>
      </c>
      <c r="N12" s="28">
        <v>10</v>
      </c>
      <c r="O12" s="28" t="str">
        <v/>
      </c>
      <c r="P12" s="30" t="str">
        <f t="shared" si="1"/>
        <v/>
      </c>
      <c r="Q12" s="30" t="str">
        <f t="shared" si="2"/>
        <v/>
      </c>
      <c r="R12" s="30" t="str">
        <f t="shared" si="3"/>
        <v/>
      </c>
      <c r="S12" s="30" t="str">
        <f t="shared" si="4"/>
        <v/>
      </c>
      <c r="T12" s="30" t="str">
        <f t="shared" si="5"/>
        <v/>
      </c>
      <c r="U12" s="30" t="str">
        <f t="shared" si="6"/>
        <v/>
      </c>
      <c r="V12" s="30" t="str">
        <f t="shared" si="7"/>
        <v/>
      </c>
      <c r="W12" s="30" t="str">
        <f t="shared" si="8"/>
        <v/>
      </c>
      <c r="X12" s="30" t="str">
        <f t="shared" si="9"/>
        <v/>
      </c>
      <c r="Y12" s="30" t="str">
        <f t="shared" si="10"/>
        <v/>
      </c>
      <c r="Z12" s="30" t="str">
        <f t="shared" si="11"/>
        <v/>
      </c>
      <c r="AB12" s="30" t="str">
        <f t="shared" si="38"/>
        <v/>
      </c>
      <c r="AC12" s="30" t="str">
        <f t="shared" si="39"/>
        <v/>
      </c>
      <c r="AD12" s="30" t="str">
        <f t="shared" si="40"/>
        <v/>
      </c>
      <c r="AE12" s="30" t="str">
        <f t="shared" si="41"/>
        <v/>
      </c>
      <c r="AF12" s="30" t="str">
        <f t="shared" si="42"/>
        <v/>
      </c>
      <c r="AG12" s="30" t="str">
        <f t="shared" si="43"/>
        <v/>
      </c>
      <c r="AH12" s="30" t="str">
        <f t="shared" si="44"/>
        <v/>
      </c>
      <c r="AI12" s="30" t="str">
        <f t="shared" si="45"/>
        <v/>
      </c>
      <c r="AJ12" s="30" t="str">
        <f t="shared" si="46"/>
        <v/>
      </c>
      <c r="AK12" s="30" t="str">
        <f t="shared" si="47"/>
        <v/>
      </c>
      <c r="AL12" s="30"/>
      <c r="AN12" s="28" t="str">
        <f t="shared" ref="AN12:AN75" si="48">IFERROR(AB12*$L$3,"")</f>
        <v/>
      </c>
      <c r="AO12" s="28" t="str">
        <f t="shared" ref="AO12:AO75" si="49">IFERROR(AC12*$L$4,"")</f>
        <v/>
      </c>
      <c r="AP12" s="28" t="str">
        <f t="shared" ref="AP12:AP75" si="50">IFERROR(AD12*$L$5,"")</f>
        <v/>
      </c>
      <c r="AQ12" s="28" t="str">
        <f t="shared" ref="AQ12:AQ75" si="51">IFERROR(AE12*$L$6,"")</f>
        <v/>
      </c>
      <c r="AR12" s="28" t="str">
        <f t="shared" ref="AR12:AR75" si="52">IFERROR(AF12*$L$7,"")</f>
        <v/>
      </c>
      <c r="AS12" s="28" t="str">
        <f t="shared" ref="AS12:AS75" si="53">IFERROR(AG12*$L$8,"")</f>
        <v/>
      </c>
      <c r="AT12" s="28" t="str">
        <f t="shared" ref="AT12:AT75" si="54">IFERROR(AH12*$L$9,"")</f>
        <v/>
      </c>
      <c r="AU12" s="28" t="str">
        <f t="shared" ref="AU12:AU75" si="55">IFERROR(AI12*$L$10,"")</f>
        <v/>
      </c>
      <c r="AV12" s="28" t="str">
        <f t="shared" ref="AV12:AV75" si="56">IFERROR(AJ12*$L$11,"")</f>
        <v/>
      </c>
      <c r="AW12" s="28" t="str">
        <f t="shared" ref="AW12:AW75" si="57">IFERROR(AK12*$L$12,"")</f>
        <v/>
      </c>
      <c r="AX12" s="28"/>
      <c r="AZ12" s="28">
        <f t="shared" si="32"/>
        <v>0</v>
      </c>
      <c r="BA12" s="28">
        <f t="shared" si="33"/>
        <v>0</v>
      </c>
      <c r="BB12" s="28">
        <f t="shared" si="34"/>
        <v>0</v>
      </c>
      <c r="BC12" s="28">
        <f t="shared" si="35"/>
        <v>0</v>
      </c>
      <c r="BD12" s="35" t="str">
        <f t="shared" si="36"/>
        <v/>
      </c>
      <c r="BE12" s="30" t="str">
        <f t="shared" si="37"/>
        <v/>
      </c>
    </row>
    <row r="13" spans="2:57">
      <c r="B13" s="28" t="s">
        <v>295</v>
      </c>
      <c r="C13" s="28" t="s">
        <v>296</v>
      </c>
      <c r="E13" s="54">
        <v>-30</v>
      </c>
      <c r="F13" s="3"/>
      <c r="G13" s="28">
        <v>7</v>
      </c>
      <c r="H13" s="28" t="s">
        <v>428</v>
      </c>
      <c r="J13" s="28" t="s">
        <v>363</v>
      </c>
      <c r="K13" s="28">
        <v>21</v>
      </c>
      <c r="N13" s="28">
        <v>11</v>
      </c>
      <c r="O13" s="28" t="str">
        <v/>
      </c>
      <c r="P13" s="30" t="str">
        <f t="shared" si="1"/>
        <v/>
      </c>
      <c r="Q13" s="30" t="str">
        <f t="shared" si="2"/>
        <v/>
      </c>
      <c r="R13" s="30" t="str">
        <f t="shared" si="3"/>
        <v/>
      </c>
      <c r="S13" s="30" t="str">
        <f t="shared" si="4"/>
        <v/>
      </c>
      <c r="T13" s="30" t="str">
        <f t="shared" si="5"/>
        <v/>
      </c>
      <c r="U13" s="30" t="str">
        <f t="shared" si="6"/>
        <v/>
      </c>
      <c r="V13" s="30" t="str">
        <f t="shared" si="7"/>
        <v/>
      </c>
      <c r="W13" s="30" t="str">
        <f t="shared" si="8"/>
        <v/>
      </c>
      <c r="X13" s="30" t="str">
        <f t="shared" si="9"/>
        <v/>
      </c>
      <c r="Y13" s="30" t="str">
        <f t="shared" si="10"/>
        <v/>
      </c>
      <c r="Z13" s="30" t="str">
        <f t="shared" si="11"/>
        <v/>
      </c>
      <c r="AB13" s="30" t="str">
        <f t="shared" si="38"/>
        <v/>
      </c>
      <c r="AC13" s="30" t="str">
        <f t="shared" si="39"/>
        <v/>
      </c>
      <c r="AD13" s="30" t="str">
        <f t="shared" si="40"/>
        <v/>
      </c>
      <c r="AE13" s="30" t="str">
        <f t="shared" si="41"/>
        <v/>
      </c>
      <c r="AF13" s="30" t="str">
        <f t="shared" si="42"/>
        <v/>
      </c>
      <c r="AG13" s="30" t="str">
        <f t="shared" si="43"/>
        <v/>
      </c>
      <c r="AH13" s="30" t="str">
        <f t="shared" si="44"/>
        <v/>
      </c>
      <c r="AI13" s="30" t="str">
        <f t="shared" si="45"/>
        <v/>
      </c>
      <c r="AJ13" s="30" t="str">
        <f t="shared" si="46"/>
        <v/>
      </c>
      <c r="AK13" s="30" t="str">
        <f t="shared" si="47"/>
        <v/>
      </c>
      <c r="AL13" s="30"/>
      <c r="AN13" s="28" t="str">
        <f t="shared" si="48"/>
        <v/>
      </c>
      <c r="AO13" s="28" t="str">
        <f t="shared" si="49"/>
        <v/>
      </c>
      <c r="AP13" s="28" t="str">
        <f t="shared" si="50"/>
        <v/>
      </c>
      <c r="AQ13" s="28" t="str">
        <f t="shared" si="51"/>
        <v/>
      </c>
      <c r="AR13" s="28" t="str">
        <f t="shared" si="52"/>
        <v/>
      </c>
      <c r="AS13" s="28" t="str">
        <f t="shared" si="53"/>
        <v/>
      </c>
      <c r="AT13" s="28" t="str">
        <f t="shared" si="54"/>
        <v/>
      </c>
      <c r="AU13" s="28" t="str">
        <f t="shared" si="55"/>
        <v/>
      </c>
      <c r="AV13" s="28" t="str">
        <f t="shared" si="56"/>
        <v/>
      </c>
      <c r="AW13" s="28" t="str">
        <f t="shared" si="57"/>
        <v/>
      </c>
      <c r="AX13" s="28"/>
      <c r="AZ13" s="28">
        <f t="shared" si="32"/>
        <v>0</v>
      </c>
      <c r="BA13" s="28">
        <f t="shared" si="33"/>
        <v>0</v>
      </c>
      <c r="BB13" s="28">
        <f t="shared" si="34"/>
        <v>0</v>
      </c>
      <c r="BC13" s="28">
        <f t="shared" si="35"/>
        <v>0</v>
      </c>
      <c r="BD13" s="35" t="str">
        <f t="shared" si="36"/>
        <v/>
      </c>
      <c r="BE13" s="30" t="str">
        <f t="shared" si="37"/>
        <v/>
      </c>
    </row>
    <row r="14" spans="2:57">
      <c r="B14" s="28" t="s">
        <v>279</v>
      </c>
      <c r="C14" s="28" t="s">
        <v>280</v>
      </c>
      <c r="E14" s="54">
        <v>-29</v>
      </c>
      <c r="F14" s="3"/>
      <c r="G14" s="28">
        <v>8</v>
      </c>
      <c r="H14" s="28" t="s">
        <v>429</v>
      </c>
      <c r="J14" s="28" t="s">
        <v>364</v>
      </c>
      <c r="K14" s="28">
        <v>23</v>
      </c>
      <c r="N14" s="28">
        <v>12</v>
      </c>
      <c r="O14" s="28" t="str">
        <v/>
      </c>
      <c r="P14" s="30" t="str">
        <f t="shared" si="1"/>
        <v/>
      </c>
      <c r="Q14" s="30" t="str">
        <f t="shared" si="2"/>
        <v/>
      </c>
      <c r="R14" s="30" t="str">
        <f t="shared" si="3"/>
        <v/>
      </c>
      <c r="S14" s="30" t="str">
        <f t="shared" si="4"/>
        <v/>
      </c>
      <c r="T14" s="30" t="str">
        <f t="shared" si="5"/>
        <v/>
      </c>
      <c r="U14" s="30" t="str">
        <f t="shared" si="6"/>
        <v/>
      </c>
      <c r="V14" s="30" t="str">
        <f t="shared" si="7"/>
        <v/>
      </c>
      <c r="W14" s="30" t="str">
        <f t="shared" si="8"/>
        <v/>
      </c>
      <c r="X14" s="30" t="str">
        <f t="shared" si="9"/>
        <v/>
      </c>
      <c r="Y14" s="30" t="str">
        <f t="shared" si="10"/>
        <v/>
      </c>
      <c r="Z14" s="30" t="str">
        <f t="shared" si="11"/>
        <v/>
      </c>
      <c r="AB14" s="30" t="str">
        <f t="shared" si="38"/>
        <v/>
      </c>
      <c r="AC14" s="30" t="str">
        <f t="shared" si="39"/>
        <v/>
      </c>
      <c r="AD14" s="30" t="str">
        <f t="shared" si="40"/>
        <v/>
      </c>
      <c r="AE14" s="30" t="str">
        <f t="shared" si="41"/>
        <v/>
      </c>
      <c r="AF14" s="30" t="str">
        <f t="shared" si="42"/>
        <v/>
      </c>
      <c r="AG14" s="30" t="str">
        <f t="shared" si="43"/>
        <v/>
      </c>
      <c r="AH14" s="30" t="str">
        <f t="shared" si="44"/>
        <v/>
      </c>
      <c r="AI14" s="30" t="str">
        <f t="shared" si="45"/>
        <v/>
      </c>
      <c r="AJ14" s="30" t="str">
        <f t="shared" si="46"/>
        <v/>
      </c>
      <c r="AK14" s="30" t="str">
        <f t="shared" si="47"/>
        <v/>
      </c>
      <c r="AL14" s="30"/>
      <c r="AN14" s="28" t="str">
        <f t="shared" si="48"/>
        <v/>
      </c>
      <c r="AO14" s="28" t="str">
        <f t="shared" si="49"/>
        <v/>
      </c>
      <c r="AP14" s="28" t="str">
        <f t="shared" si="50"/>
        <v/>
      </c>
      <c r="AQ14" s="28" t="str">
        <f t="shared" si="51"/>
        <v/>
      </c>
      <c r="AR14" s="28" t="str">
        <f t="shared" si="52"/>
        <v/>
      </c>
      <c r="AS14" s="28" t="str">
        <f t="shared" si="53"/>
        <v/>
      </c>
      <c r="AT14" s="28" t="str">
        <f t="shared" si="54"/>
        <v/>
      </c>
      <c r="AU14" s="28" t="str">
        <f t="shared" si="55"/>
        <v/>
      </c>
      <c r="AV14" s="28" t="str">
        <f t="shared" si="56"/>
        <v/>
      </c>
      <c r="AW14" s="28" t="str">
        <f t="shared" si="57"/>
        <v/>
      </c>
      <c r="AX14" s="28"/>
      <c r="AZ14" s="28">
        <f t="shared" si="32"/>
        <v>0</v>
      </c>
      <c r="BA14" s="28">
        <f t="shared" si="33"/>
        <v>0</v>
      </c>
      <c r="BB14" s="28">
        <f t="shared" si="34"/>
        <v>0</v>
      </c>
      <c r="BC14" s="28">
        <f t="shared" si="35"/>
        <v>0</v>
      </c>
      <c r="BD14" s="35" t="str">
        <f t="shared" si="36"/>
        <v/>
      </c>
      <c r="BE14" s="30" t="str">
        <f t="shared" si="37"/>
        <v/>
      </c>
    </row>
    <row r="15" spans="2:57">
      <c r="B15" s="28" t="s">
        <v>293</v>
      </c>
      <c r="C15" s="28" t="s">
        <v>294</v>
      </c>
      <c r="E15" s="54">
        <v>-28</v>
      </c>
      <c r="F15" s="3"/>
      <c r="G15" s="28">
        <v>9</v>
      </c>
      <c r="H15" s="28" t="s">
        <v>430</v>
      </c>
      <c r="J15" s="28" t="s">
        <v>365</v>
      </c>
      <c r="K15" s="28">
        <v>24</v>
      </c>
      <c r="N15" s="28">
        <v>13</v>
      </c>
      <c r="O15" s="28" t="str">
        <v/>
      </c>
      <c r="P15" s="30" t="str">
        <f t="shared" si="1"/>
        <v/>
      </c>
      <c r="Q15" s="30" t="str">
        <f t="shared" si="2"/>
        <v/>
      </c>
      <c r="R15" s="30" t="str">
        <f t="shared" si="3"/>
        <v/>
      </c>
      <c r="S15" s="30" t="str">
        <f t="shared" si="4"/>
        <v/>
      </c>
      <c r="T15" s="30" t="str">
        <f t="shared" si="5"/>
        <v/>
      </c>
      <c r="U15" s="30" t="str">
        <f t="shared" si="6"/>
        <v/>
      </c>
      <c r="V15" s="30" t="str">
        <f t="shared" si="7"/>
        <v/>
      </c>
      <c r="W15" s="30" t="str">
        <f t="shared" si="8"/>
        <v/>
      </c>
      <c r="X15" s="30" t="str">
        <f t="shared" si="9"/>
        <v/>
      </c>
      <c r="Y15" s="30" t="str">
        <f t="shared" si="10"/>
        <v/>
      </c>
      <c r="Z15" s="30" t="str">
        <f t="shared" si="11"/>
        <v/>
      </c>
      <c r="AB15" s="30" t="str">
        <f t="shared" si="38"/>
        <v/>
      </c>
      <c r="AC15" s="30" t="str">
        <f t="shared" si="39"/>
        <v/>
      </c>
      <c r="AD15" s="30" t="str">
        <f t="shared" si="40"/>
        <v/>
      </c>
      <c r="AE15" s="30" t="str">
        <f t="shared" si="41"/>
        <v/>
      </c>
      <c r="AF15" s="30" t="str">
        <f t="shared" si="42"/>
        <v/>
      </c>
      <c r="AG15" s="30" t="str">
        <f t="shared" si="43"/>
        <v/>
      </c>
      <c r="AH15" s="30" t="str">
        <f t="shared" si="44"/>
        <v/>
      </c>
      <c r="AI15" s="30" t="str">
        <f t="shared" si="45"/>
        <v/>
      </c>
      <c r="AJ15" s="30" t="str">
        <f t="shared" si="46"/>
        <v/>
      </c>
      <c r="AK15" s="30" t="str">
        <f t="shared" si="47"/>
        <v/>
      </c>
      <c r="AL15" s="30"/>
      <c r="AN15" s="28" t="str">
        <f t="shared" si="48"/>
        <v/>
      </c>
      <c r="AO15" s="28" t="str">
        <f t="shared" si="49"/>
        <v/>
      </c>
      <c r="AP15" s="28" t="str">
        <f t="shared" si="50"/>
        <v/>
      </c>
      <c r="AQ15" s="28" t="str">
        <f t="shared" si="51"/>
        <v/>
      </c>
      <c r="AR15" s="28" t="str">
        <f t="shared" si="52"/>
        <v/>
      </c>
      <c r="AS15" s="28" t="str">
        <f t="shared" si="53"/>
        <v/>
      </c>
      <c r="AT15" s="28" t="str">
        <f t="shared" si="54"/>
        <v/>
      </c>
      <c r="AU15" s="28" t="str">
        <f t="shared" si="55"/>
        <v/>
      </c>
      <c r="AV15" s="28" t="str">
        <f t="shared" si="56"/>
        <v/>
      </c>
      <c r="AW15" s="28" t="str">
        <f t="shared" si="57"/>
        <v/>
      </c>
      <c r="AX15" s="28"/>
      <c r="AZ15" s="28">
        <f t="shared" si="32"/>
        <v>0</v>
      </c>
      <c r="BA15" s="28">
        <f t="shared" si="33"/>
        <v>0</v>
      </c>
      <c r="BB15" s="28">
        <f t="shared" si="34"/>
        <v>0</v>
      </c>
      <c r="BC15" s="28">
        <f t="shared" si="35"/>
        <v>0</v>
      </c>
      <c r="BD15" s="35" t="str">
        <f t="shared" si="36"/>
        <v/>
      </c>
      <c r="BE15" s="30" t="str">
        <f t="shared" si="37"/>
        <v/>
      </c>
    </row>
    <row r="16" spans="2:57">
      <c r="B16" s="28" t="s">
        <v>271</v>
      </c>
      <c r="C16" s="28" t="s">
        <v>272</v>
      </c>
      <c r="E16" s="54">
        <v>-27</v>
      </c>
      <c r="F16" s="3"/>
      <c r="G16" s="28">
        <v>10</v>
      </c>
      <c r="H16" s="28" t="s">
        <v>431</v>
      </c>
      <c r="J16" s="28" t="s">
        <v>366</v>
      </c>
      <c r="K16" s="28">
        <v>25</v>
      </c>
      <c r="N16" s="28">
        <v>14</v>
      </c>
      <c r="O16" s="28" t="str">
        <v/>
      </c>
      <c r="P16" s="30" t="str">
        <f t="shared" si="1"/>
        <v/>
      </c>
      <c r="Q16" s="30" t="str">
        <f t="shared" si="2"/>
        <v/>
      </c>
      <c r="R16" s="30" t="str">
        <f t="shared" si="3"/>
        <v/>
      </c>
      <c r="S16" s="30" t="str">
        <f t="shared" si="4"/>
        <v/>
      </c>
      <c r="T16" s="30" t="str">
        <f t="shared" si="5"/>
        <v/>
      </c>
      <c r="U16" s="30" t="str">
        <f t="shared" si="6"/>
        <v/>
      </c>
      <c r="V16" s="30" t="str">
        <f t="shared" si="7"/>
        <v/>
      </c>
      <c r="W16" s="30" t="str">
        <f t="shared" si="8"/>
        <v/>
      </c>
      <c r="X16" s="30" t="str">
        <f t="shared" si="9"/>
        <v/>
      </c>
      <c r="Y16" s="30" t="str">
        <f t="shared" si="10"/>
        <v/>
      </c>
      <c r="Z16" s="30" t="str">
        <f t="shared" si="11"/>
        <v/>
      </c>
      <c r="AB16" s="30" t="str">
        <f t="shared" si="38"/>
        <v/>
      </c>
      <c r="AC16" s="30" t="str">
        <f t="shared" si="39"/>
        <v/>
      </c>
      <c r="AD16" s="30" t="str">
        <f t="shared" si="40"/>
        <v/>
      </c>
      <c r="AE16" s="30" t="str">
        <f t="shared" si="41"/>
        <v/>
      </c>
      <c r="AF16" s="30" t="str">
        <f t="shared" si="42"/>
        <v/>
      </c>
      <c r="AG16" s="30" t="str">
        <f t="shared" si="43"/>
        <v/>
      </c>
      <c r="AH16" s="30" t="str">
        <f t="shared" si="44"/>
        <v/>
      </c>
      <c r="AI16" s="30" t="str">
        <f t="shared" si="45"/>
        <v/>
      </c>
      <c r="AJ16" s="30" t="str">
        <f t="shared" si="46"/>
        <v/>
      </c>
      <c r="AK16" s="30" t="str">
        <f t="shared" si="47"/>
        <v/>
      </c>
      <c r="AL16" s="30"/>
      <c r="AN16" s="28" t="str">
        <f t="shared" si="48"/>
        <v/>
      </c>
      <c r="AO16" s="28" t="str">
        <f t="shared" si="49"/>
        <v/>
      </c>
      <c r="AP16" s="28" t="str">
        <f t="shared" si="50"/>
        <v/>
      </c>
      <c r="AQ16" s="28" t="str">
        <f t="shared" si="51"/>
        <v/>
      </c>
      <c r="AR16" s="28" t="str">
        <f t="shared" si="52"/>
        <v/>
      </c>
      <c r="AS16" s="28" t="str">
        <f t="shared" si="53"/>
        <v/>
      </c>
      <c r="AT16" s="28" t="str">
        <f t="shared" si="54"/>
        <v/>
      </c>
      <c r="AU16" s="28" t="str">
        <f t="shared" si="55"/>
        <v/>
      </c>
      <c r="AV16" s="28" t="str">
        <f t="shared" si="56"/>
        <v/>
      </c>
      <c r="AW16" s="28" t="str">
        <f t="shared" si="57"/>
        <v/>
      </c>
      <c r="AX16" s="28"/>
      <c r="AZ16" s="28">
        <f t="shared" si="32"/>
        <v>0</v>
      </c>
      <c r="BA16" s="28">
        <f t="shared" si="33"/>
        <v>0</v>
      </c>
      <c r="BB16" s="28">
        <f t="shared" si="34"/>
        <v>0</v>
      </c>
      <c r="BC16" s="28">
        <f t="shared" si="35"/>
        <v>0</v>
      </c>
      <c r="BD16" s="35" t="str">
        <f t="shared" si="36"/>
        <v/>
      </c>
      <c r="BE16" s="30" t="str">
        <f t="shared" si="37"/>
        <v/>
      </c>
    </row>
    <row r="17" spans="2:57">
      <c r="B17" s="28" t="s">
        <v>277</v>
      </c>
      <c r="C17" s="28" t="s">
        <v>278</v>
      </c>
      <c r="E17" s="54">
        <v>-26</v>
      </c>
      <c r="F17" s="3"/>
      <c r="G17" s="28">
        <v>11</v>
      </c>
      <c r="H17" s="28" t="s">
        <v>432</v>
      </c>
      <c r="J17" s="28" t="s">
        <v>367</v>
      </c>
      <c r="K17" s="28">
        <v>26</v>
      </c>
      <c r="N17" s="28">
        <v>15</v>
      </c>
      <c r="O17" s="28" t="str">
        <v/>
      </c>
      <c r="P17" s="30" t="str">
        <f t="shared" si="1"/>
        <v/>
      </c>
      <c r="Q17" s="30" t="str">
        <f t="shared" si="2"/>
        <v/>
      </c>
      <c r="R17" s="30" t="str">
        <f t="shared" si="3"/>
        <v/>
      </c>
      <c r="S17" s="30" t="str">
        <f t="shared" si="4"/>
        <v/>
      </c>
      <c r="T17" s="30" t="str">
        <f t="shared" si="5"/>
        <v/>
      </c>
      <c r="U17" s="30" t="str">
        <f t="shared" si="6"/>
        <v/>
      </c>
      <c r="V17" s="30" t="str">
        <f t="shared" si="7"/>
        <v/>
      </c>
      <c r="W17" s="30" t="str">
        <f t="shared" si="8"/>
        <v/>
      </c>
      <c r="X17" s="30" t="str">
        <f t="shared" si="9"/>
        <v/>
      </c>
      <c r="Y17" s="30" t="str">
        <f t="shared" si="10"/>
        <v/>
      </c>
      <c r="Z17" s="30" t="str">
        <f t="shared" si="11"/>
        <v/>
      </c>
      <c r="AB17" s="30" t="str">
        <f t="shared" si="38"/>
        <v/>
      </c>
      <c r="AC17" s="30" t="str">
        <f t="shared" si="39"/>
        <v/>
      </c>
      <c r="AD17" s="30" t="str">
        <f t="shared" si="40"/>
        <v/>
      </c>
      <c r="AE17" s="30" t="str">
        <f t="shared" si="41"/>
        <v/>
      </c>
      <c r="AF17" s="30" t="str">
        <f t="shared" si="42"/>
        <v/>
      </c>
      <c r="AG17" s="30" t="str">
        <f t="shared" si="43"/>
        <v/>
      </c>
      <c r="AH17" s="30" t="str">
        <f t="shared" si="44"/>
        <v/>
      </c>
      <c r="AI17" s="30" t="str">
        <f t="shared" si="45"/>
        <v/>
      </c>
      <c r="AJ17" s="30" t="str">
        <f t="shared" si="46"/>
        <v/>
      </c>
      <c r="AK17" s="30" t="str">
        <f t="shared" si="47"/>
        <v/>
      </c>
      <c r="AL17" s="30"/>
      <c r="AN17" s="28" t="str">
        <f t="shared" si="48"/>
        <v/>
      </c>
      <c r="AO17" s="28" t="str">
        <f t="shared" si="49"/>
        <v/>
      </c>
      <c r="AP17" s="28" t="str">
        <f t="shared" si="50"/>
        <v/>
      </c>
      <c r="AQ17" s="28" t="str">
        <f t="shared" si="51"/>
        <v/>
      </c>
      <c r="AR17" s="28" t="str">
        <f t="shared" si="52"/>
        <v/>
      </c>
      <c r="AS17" s="28" t="str">
        <f t="shared" si="53"/>
        <v/>
      </c>
      <c r="AT17" s="28" t="str">
        <f t="shared" si="54"/>
        <v/>
      </c>
      <c r="AU17" s="28" t="str">
        <f t="shared" si="55"/>
        <v/>
      </c>
      <c r="AV17" s="28" t="str">
        <f t="shared" si="56"/>
        <v/>
      </c>
      <c r="AW17" s="28" t="str">
        <f t="shared" si="57"/>
        <v/>
      </c>
      <c r="AX17" s="28"/>
      <c r="AZ17" s="28">
        <f t="shared" si="32"/>
        <v>0</v>
      </c>
      <c r="BA17" s="28">
        <f t="shared" si="33"/>
        <v>0</v>
      </c>
      <c r="BB17" s="28">
        <f t="shared" si="34"/>
        <v>0</v>
      </c>
      <c r="BC17" s="28">
        <f t="shared" si="35"/>
        <v>0</v>
      </c>
      <c r="BD17" s="35" t="str">
        <f t="shared" si="36"/>
        <v/>
      </c>
      <c r="BE17" s="30" t="str">
        <f t="shared" si="37"/>
        <v/>
      </c>
    </row>
    <row r="18" spans="2:57">
      <c r="B18" s="28" t="s">
        <v>285</v>
      </c>
      <c r="C18" s="28" t="s">
        <v>286</v>
      </c>
      <c r="E18" s="54">
        <v>-25</v>
      </c>
      <c r="F18" s="3"/>
      <c r="G18" s="52" t="s">
        <v>414</v>
      </c>
      <c r="H18" s="55" t="s">
        <v>421</v>
      </c>
      <c r="J18" s="28" t="s">
        <v>368</v>
      </c>
      <c r="K18" s="28">
        <v>27</v>
      </c>
      <c r="N18" s="28">
        <v>16</v>
      </c>
      <c r="O18" s="28" t="str">
        <v/>
      </c>
      <c r="P18" s="30" t="str">
        <f t="shared" si="1"/>
        <v/>
      </c>
      <c r="Q18" s="30" t="str">
        <f t="shared" si="2"/>
        <v/>
      </c>
      <c r="R18" s="30" t="str">
        <f t="shared" si="3"/>
        <v/>
      </c>
      <c r="S18" s="30" t="str">
        <f t="shared" si="4"/>
        <v/>
      </c>
      <c r="T18" s="30" t="str">
        <f t="shared" si="5"/>
        <v/>
      </c>
      <c r="U18" s="30" t="str">
        <f t="shared" si="6"/>
        <v/>
      </c>
      <c r="V18" s="30" t="str">
        <f t="shared" si="7"/>
        <v/>
      </c>
      <c r="W18" s="30" t="str">
        <f t="shared" si="8"/>
        <v/>
      </c>
      <c r="X18" s="30" t="str">
        <f t="shared" si="9"/>
        <v/>
      </c>
      <c r="Y18" s="30" t="str">
        <f t="shared" si="10"/>
        <v/>
      </c>
      <c r="Z18" s="30" t="str">
        <f t="shared" si="11"/>
        <v/>
      </c>
      <c r="AB18" s="30" t="str">
        <f t="shared" si="38"/>
        <v/>
      </c>
      <c r="AC18" s="30" t="str">
        <f t="shared" si="39"/>
        <v/>
      </c>
      <c r="AD18" s="30" t="str">
        <f t="shared" si="40"/>
        <v/>
      </c>
      <c r="AE18" s="30" t="str">
        <f t="shared" si="41"/>
        <v/>
      </c>
      <c r="AF18" s="30" t="str">
        <f t="shared" si="42"/>
        <v/>
      </c>
      <c r="AG18" s="30" t="str">
        <f t="shared" si="43"/>
        <v/>
      </c>
      <c r="AH18" s="30" t="str">
        <f t="shared" si="44"/>
        <v/>
      </c>
      <c r="AI18" s="30" t="str">
        <f t="shared" si="45"/>
        <v/>
      </c>
      <c r="AJ18" s="30" t="str">
        <f t="shared" si="46"/>
        <v/>
      </c>
      <c r="AK18" s="30" t="str">
        <f t="shared" si="47"/>
        <v/>
      </c>
      <c r="AL18" s="30"/>
      <c r="AN18" s="28" t="str">
        <f t="shared" si="48"/>
        <v/>
      </c>
      <c r="AO18" s="28" t="str">
        <f t="shared" si="49"/>
        <v/>
      </c>
      <c r="AP18" s="28" t="str">
        <f t="shared" si="50"/>
        <v/>
      </c>
      <c r="AQ18" s="28" t="str">
        <f t="shared" si="51"/>
        <v/>
      </c>
      <c r="AR18" s="28" t="str">
        <f t="shared" si="52"/>
        <v/>
      </c>
      <c r="AS18" s="28" t="str">
        <f t="shared" si="53"/>
        <v/>
      </c>
      <c r="AT18" s="28" t="str">
        <f t="shared" si="54"/>
        <v/>
      </c>
      <c r="AU18" s="28" t="str">
        <f t="shared" si="55"/>
        <v/>
      </c>
      <c r="AV18" s="28" t="str">
        <f t="shared" si="56"/>
        <v/>
      </c>
      <c r="AW18" s="28" t="str">
        <f t="shared" si="57"/>
        <v/>
      </c>
      <c r="AX18" s="28"/>
      <c r="AZ18" s="28">
        <f t="shared" si="32"/>
        <v>0</v>
      </c>
      <c r="BA18" s="28">
        <f t="shared" si="33"/>
        <v>0</v>
      </c>
      <c r="BB18" s="28">
        <f t="shared" si="34"/>
        <v>0</v>
      </c>
      <c r="BC18" s="28">
        <f t="shared" si="35"/>
        <v>0</v>
      </c>
      <c r="BD18" s="35" t="str">
        <f t="shared" si="36"/>
        <v/>
      </c>
      <c r="BE18" s="30" t="str">
        <f t="shared" si="37"/>
        <v/>
      </c>
    </row>
    <row r="19" spans="2:57">
      <c r="B19" s="28" t="s">
        <v>55</v>
      </c>
      <c r="C19" s="28" t="s">
        <v>56</v>
      </c>
      <c r="E19" s="54">
        <v>-24</v>
      </c>
      <c r="F19" s="3"/>
      <c r="G19" s="28">
        <v>1</v>
      </c>
      <c r="H19" s="54" t="s">
        <v>418</v>
      </c>
      <c r="J19" s="28" t="s">
        <v>369</v>
      </c>
      <c r="K19" s="28">
        <v>28</v>
      </c>
      <c r="N19" s="28">
        <v>17</v>
      </c>
      <c r="O19" s="28" t="str">
        <v/>
      </c>
      <c r="P19" s="30" t="str">
        <f t="shared" si="1"/>
        <v/>
      </c>
      <c r="Q19" s="30" t="str">
        <f t="shared" si="2"/>
        <v/>
      </c>
      <c r="R19" s="30" t="str">
        <f t="shared" si="3"/>
        <v/>
      </c>
      <c r="S19" s="30" t="str">
        <f t="shared" si="4"/>
        <v/>
      </c>
      <c r="T19" s="30" t="str">
        <f t="shared" si="5"/>
        <v/>
      </c>
      <c r="U19" s="30" t="str">
        <f t="shared" si="6"/>
        <v/>
      </c>
      <c r="V19" s="30" t="str">
        <f t="shared" si="7"/>
        <v/>
      </c>
      <c r="W19" s="30" t="str">
        <f t="shared" si="8"/>
        <v/>
      </c>
      <c r="X19" s="30" t="str">
        <f t="shared" si="9"/>
        <v/>
      </c>
      <c r="Y19" s="30" t="str">
        <f t="shared" si="10"/>
        <v/>
      </c>
      <c r="Z19" s="30" t="str">
        <f t="shared" si="11"/>
        <v/>
      </c>
      <c r="AB19" s="30" t="str">
        <f t="shared" si="38"/>
        <v/>
      </c>
      <c r="AC19" s="30" t="str">
        <f t="shared" si="39"/>
        <v/>
      </c>
      <c r="AD19" s="30" t="str">
        <f t="shared" si="40"/>
        <v/>
      </c>
      <c r="AE19" s="30" t="str">
        <f t="shared" si="41"/>
        <v/>
      </c>
      <c r="AF19" s="30" t="str">
        <f t="shared" si="42"/>
        <v/>
      </c>
      <c r="AG19" s="30" t="str">
        <f t="shared" si="43"/>
        <v/>
      </c>
      <c r="AH19" s="30" t="str">
        <f t="shared" si="44"/>
        <v/>
      </c>
      <c r="AI19" s="30" t="str">
        <f t="shared" si="45"/>
        <v/>
      </c>
      <c r="AJ19" s="30" t="str">
        <f t="shared" si="46"/>
        <v/>
      </c>
      <c r="AK19" s="30" t="str">
        <f t="shared" si="47"/>
        <v/>
      </c>
      <c r="AL19" s="30"/>
      <c r="AN19" s="28" t="str">
        <f t="shared" si="48"/>
        <v/>
      </c>
      <c r="AO19" s="28" t="str">
        <f t="shared" si="49"/>
        <v/>
      </c>
      <c r="AP19" s="28" t="str">
        <f t="shared" si="50"/>
        <v/>
      </c>
      <c r="AQ19" s="28" t="str">
        <f t="shared" si="51"/>
        <v/>
      </c>
      <c r="AR19" s="28" t="str">
        <f t="shared" si="52"/>
        <v/>
      </c>
      <c r="AS19" s="28" t="str">
        <f t="shared" si="53"/>
        <v/>
      </c>
      <c r="AT19" s="28" t="str">
        <f t="shared" si="54"/>
        <v/>
      </c>
      <c r="AU19" s="28" t="str">
        <f t="shared" si="55"/>
        <v/>
      </c>
      <c r="AV19" s="28" t="str">
        <f t="shared" si="56"/>
        <v/>
      </c>
      <c r="AW19" s="28" t="str">
        <f t="shared" si="57"/>
        <v/>
      </c>
      <c r="AX19" s="28"/>
      <c r="AZ19" s="28">
        <f t="shared" si="32"/>
        <v>0</v>
      </c>
      <c r="BA19" s="28">
        <f t="shared" si="33"/>
        <v>0</v>
      </c>
      <c r="BB19" s="28">
        <f t="shared" si="34"/>
        <v>0</v>
      </c>
      <c r="BC19" s="28">
        <f t="shared" si="35"/>
        <v>0</v>
      </c>
      <c r="BD19" s="35" t="str">
        <f t="shared" si="36"/>
        <v/>
      </c>
      <c r="BE19" s="30" t="str">
        <f t="shared" si="37"/>
        <v/>
      </c>
    </row>
    <row r="20" spans="2:57">
      <c r="B20" s="28" t="s">
        <v>51</v>
      </c>
      <c r="C20" s="28" t="s">
        <v>52</v>
      </c>
      <c r="E20" s="54">
        <v>-23</v>
      </c>
      <c r="F20" s="3"/>
      <c r="G20" s="28">
        <v>2</v>
      </c>
      <c r="H20" s="54" t="s">
        <v>419</v>
      </c>
      <c r="J20" s="28" t="s">
        <v>370</v>
      </c>
      <c r="K20" s="28">
        <v>29</v>
      </c>
      <c r="N20" s="28">
        <v>18</v>
      </c>
      <c r="O20" s="28" t="str">
        <v/>
      </c>
      <c r="P20" s="30" t="str">
        <f t="shared" si="1"/>
        <v/>
      </c>
      <c r="Q20" s="30" t="str">
        <f t="shared" si="2"/>
        <v/>
      </c>
      <c r="R20" s="30" t="str">
        <f t="shared" si="3"/>
        <v/>
      </c>
      <c r="S20" s="30" t="str">
        <f t="shared" si="4"/>
        <v/>
      </c>
      <c r="T20" s="30" t="str">
        <f t="shared" si="5"/>
        <v/>
      </c>
      <c r="U20" s="30" t="str">
        <f t="shared" si="6"/>
        <v/>
      </c>
      <c r="V20" s="30" t="str">
        <f t="shared" si="7"/>
        <v/>
      </c>
      <c r="W20" s="30" t="str">
        <f t="shared" si="8"/>
        <v/>
      </c>
      <c r="X20" s="30" t="str">
        <f t="shared" si="9"/>
        <v/>
      </c>
      <c r="Y20" s="30" t="str">
        <f t="shared" si="10"/>
        <v/>
      </c>
      <c r="Z20" s="30" t="str">
        <f t="shared" si="11"/>
        <v/>
      </c>
      <c r="AB20" s="30" t="str">
        <f t="shared" si="38"/>
        <v/>
      </c>
      <c r="AC20" s="30" t="str">
        <f t="shared" si="39"/>
        <v/>
      </c>
      <c r="AD20" s="30" t="str">
        <f t="shared" si="40"/>
        <v/>
      </c>
      <c r="AE20" s="30" t="str">
        <f t="shared" si="41"/>
        <v/>
      </c>
      <c r="AF20" s="30" t="str">
        <f t="shared" si="42"/>
        <v/>
      </c>
      <c r="AG20" s="30" t="str">
        <f t="shared" si="43"/>
        <v/>
      </c>
      <c r="AH20" s="30" t="str">
        <f t="shared" si="44"/>
        <v/>
      </c>
      <c r="AI20" s="30" t="str">
        <f t="shared" si="45"/>
        <v/>
      </c>
      <c r="AJ20" s="30" t="str">
        <f t="shared" si="46"/>
        <v/>
      </c>
      <c r="AK20" s="30" t="str">
        <f t="shared" si="47"/>
        <v/>
      </c>
      <c r="AL20" s="30"/>
      <c r="AN20" s="28" t="str">
        <f t="shared" si="48"/>
        <v/>
      </c>
      <c r="AO20" s="28" t="str">
        <f t="shared" si="49"/>
        <v/>
      </c>
      <c r="AP20" s="28" t="str">
        <f t="shared" si="50"/>
        <v/>
      </c>
      <c r="AQ20" s="28" t="str">
        <f t="shared" si="51"/>
        <v/>
      </c>
      <c r="AR20" s="28" t="str">
        <f t="shared" si="52"/>
        <v/>
      </c>
      <c r="AS20" s="28" t="str">
        <f t="shared" si="53"/>
        <v/>
      </c>
      <c r="AT20" s="28" t="str">
        <f t="shared" si="54"/>
        <v/>
      </c>
      <c r="AU20" s="28" t="str">
        <f t="shared" si="55"/>
        <v/>
      </c>
      <c r="AV20" s="28" t="str">
        <f t="shared" si="56"/>
        <v/>
      </c>
      <c r="AW20" s="28" t="str">
        <f t="shared" si="57"/>
        <v/>
      </c>
      <c r="AX20" s="28"/>
      <c r="AZ20" s="28">
        <f t="shared" si="32"/>
        <v>0</v>
      </c>
      <c r="BA20" s="28">
        <f t="shared" si="33"/>
        <v>0</v>
      </c>
      <c r="BB20" s="28">
        <f t="shared" si="34"/>
        <v>0</v>
      </c>
      <c r="BC20" s="28">
        <f t="shared" si="35"/>
        <v>0</v>
      </c>
      <c r="BD20" s="35" t="str">
        <f t="shared" si="36"/>
        <v/>
      </c>
      <c r="BE20" s="30" t="str">
        <f t="shared" si="37"/>
        <v/>
      </c>
    </row>
    <row r="21" spans="2:57">
      <c r="B21" s="28" t="s">
        <v>45</v>
      </c>
      <c r="C21" s="28" t="s">
        <v>46</v>
      </c>
      <c r="E21" s="54">
        <v>-22</v>
      </c>
      <c r="F21" s="3"/>
      <c r="G21" s="52" t="s">
        <v>414</v>
      </c>
      <c r="H21" s="55" t="s">
        <v>434</v>
      </c>
      <c r="J21" s="28" t="s">
        <v>371</v>
      </c>
      <c r="K21" s="28">
        <v>30</v>
      </c>
      <c r="N21" s="28">
        <v>19</v>
      </c>
      <c r="O21" s="28" t="str">
        <v/>
      </c>
      <c r="P21" s="30" t="str">
        <f t="shared" si="1"/>
        <v/>
      </c>
      <c r="Q21" s="30" t="str">
        <f t="shared" si="2"/>
        <v/>
      </c>
      <c r="R21" s="30" t="str">
        <f t="shared" si="3"/>
        <v/>
      </c>
      <c r="S21" s="30" t="str">
        <f t="shared" si="4"/>
        <v/>
      </c>
      <c r="T21" s="30" t="str">
        <f t="shared" si="5"/>
        <v/>
      </c>
      <c r="U21" s="30" t="str">
        <f t="shared" si="6"/>
        <v/>
      </c>
      <c r="V21" s="30" t="str">
        <f t="shared" si="7"/>
        <v/>
      </c>
      <c r="W21" s="30" t="str">
        <f t="shared" si="8"/>
        <v/>
      </c>
      <c r="X21" s="30" t="str">
        <f t="shared" si="9"/>
        <v/>
      </c>
      <c r="Y21" s="30" t="str">
        <f t="shared" si="10"/>
        <v/>
      </c>
      <c r="Z21" s="30" t="str">
        <f t="shared" si="11"/>
        <v/>
      </c>
      <c r="AB21" s="30" t="str">
        <f t="shared" si="38"/>
        <v/>
      </c>
      <c r="AC21" s="30" t="str">
        <f t="shared" si="39"/>
        <v/>
      </c>
      <c r="AD21" s="30" t="str">
        <f t="shared" si="40"/>
        <v/>
      </c>
      <c r="AE21" s="30" t="str">
        <f t="shared" si="41"/>
        <v/>
      </c>
      <c r="AF21" s="30" t="str">
        <f t="shared" si="42"/>
        <v/>
      </c>
      <c r="AG21" s="30" t="str">
        <f t="shared" si="43"/>
        <v/>
      </c>
      <c r="AH21" s="30" t="str">
        <f t="shared" si="44"/>
        <v/>
      </c>
      <c r="AI21" s="30" t="str">
        <f t="shared" si="45"/>
        <v/>
      </c>
      <c r="AJ21" s="30" t="str">
        <f t="shared" si="46"/>
        <v/>
      </c>
      <c r="AK21" s="30" t="str">
        <f t="shared" si="47"/>
        <v/>
      </c>
      <c r="AL21" s="30"/>
      <c r="AN21" s="28" t="str">
        <f t="shared" si="48"/>
        <v/>
      </c>
      <c r="AO21" s="28" t="str">
        <f t="shared" si="49"/>
        <v/>
      </c>
      <c r="AP21" s="28" t="str">
        <f t="shared" si="50"/>
        <v/>
      </c>
      <c r="AQ21" s="28" t="str">
        <f t="shared" si="51"/>
        <v/>
      </c>
      <c r="AR21" s="28" t="str">
        <f t="shared" si="52"/>
        <v/>
      </c>
      <c r="AS21" s="28" t="str">
        <f t="shared" si="53"/>
        <v/>
      </c>
      <c r="AT21" s="28" t="str">
        <f t="shared" si="54"/>
        <v/>
      </c>
      <c r="AU21" s="28" t="str">
        <f t="shared" si="55"/>
        <v/>
      </c>
      <c r="AV21" s="28" t="str">
        <f t="shared" si="56"/>
        <v/>
      </c>
      <c r="AW21" s="28" t="str">
        <f t="shared" si="57"/>
        <v/>
      </c>
      <c r="AX21" s="28"/>
      <c r="AZ21" s="28">
        <f t="shared" si="32"/>
        <v>0</v>
      </c>
      <c r="BA21" s="28">
        <f t="shared" si="33"/>
        <v>0</v>
      </c>
      <c r="BB21" s="28">
        <f t="shared" si="34"/>
        <v>0</v>
      </c>
      <c r="BC21" s="28">
        <f t="shared" si="35"/>
        <v>0</v>
      </c>
      <c r="BD21" s="35" t="str">
        <f t="shared" si="36"/>
        <v/>
      </c>
      <c r="BE21" s="30" t="str">
        <f t="shared" si="37"/>
        <v/>
      </c>
    </row>
    <row r="22" spans="2:57">
      <c r="B22" s="28" t="s">
        <v>43</v>
      </c>
      <c r="C22" s="28" t="s">
        <v>44</v>
      </c>
      <c r="E22" s="54">
        <v>-21</v>
      </c>
      <c r="F22" s="3"/>
      <c r="G22" s="28">
        <v>1</v>
      </c>
      <c r="H22" s="54" t="s">
        <v>435</v>
      </c>
      <c r="J22" s="28" t="s">
        <v>372</v>
      </c>
      <c r="K22" s="28">
        <v>31</v>
      </c>
      <c r="N22" s="28">
        <v>20</v>
      </c>
      <c r="O22" s="28" t="str">
        <v/>
      </c>
      <c r="P22" s="30" t="str">
        <f t="shared" si="1"/>
        <v/>
      </c>
      <c r="Q22" s="30" t="str">
        <f t="shared" si="2"/>
        <v/>
      </c>
      <c r="R22" s="30" t="str">
        <f t="shared" si="3"/>
        <v/>
      </c>
      <c r="S22" s="30" t="str">
        <f t="shared" si="4"/>
        <v/>
      </c>
      <c r="T22" s="30" t="str">
        <f t="shared" si="5"/>
        <v/>
      </c>
      <c r="U22" s="30" t="str">
        <f t="shared" si="6"/>
        <v/>
      </c>
      <c r="V22" s="30" t="str">
        <f t="shared" si="7"/>
        <v/>
      </c>
      <c r="W22" s="30" t="str">
        <f t="shared" si="8"/>
        <v/>
      </c>
      <c r="X22" s="30" t="str">
        <f t="shared" si="9"/>
        <v/>
      </c>
      <c r="Y22" s="30" t="str">
        <f t="shared" si="10"/>
        <v/>
      </c>
      <c r="Z22" s="30" t="str">
        <f t="shared" si="11"/>
        <v/>
      </c>
      <c r="AB22" s="30" t="str">
        <f t="shared" si="38"/>
        <v/>
      </c>
      <c r="AC22" s="30" t="str">
        <f t="shared" si="39"/>
        <v/>
      </c>
      <c r="AD22" s="30" t="str">
        <f t="shared" si="40"/>
        <v/>
      </c>
      <c r="AE22" s="30" t="str">
        <f t="shared" si="41"/>
        <v/>
      </c>
      <c r="AF22" s="30" t="str">
        <f t="shared" si="42"/>
        <v/>
      </c>
      <c r="AG22" s="30" t="str">
        <f t="shared" si="43"/>
        <v/>
      </c>
      <c r="AH22" s="30" t="str">
        <f t="shared" si="44"/>
        <v/>
      </c>
      <c r="AI22" s="30" t="str">
        <f t="shared" si="45"/>
        <v/>
      </c>
      <c r="AJ22" s="30" t="str">
        <f t="shared" si="46"/>
        <v/>
      </c>
      <c r="AK22" s="30" t="str">
        <f t="shared" si="47"/>
        <v/>
      </c>
      <c r="AL22" s="30"/>
      <c r="AN22" s="28" t="str">
        <f t="shared" si="48"/>
        <v/>
      </c>
      <c r="AO22" s="28" t="str">
        <f t="shared" si="49"/>
        <v/>
      </c>
      <c r="AP22" s="28" t="str">
        <f t="shared" si="50"/>
        <v/>
      </c>
      <c r="AQ22" s="28" t="str">
        <f t="shared" si="51"/>
        <v/>
      </c>
      <c r="AR22" s="28" t="str">
        <f t="shared" si="52"/>
        <v/>
      </c>
      <c r="AS22" s="28" t="str">
        <f t="shared" si="53"/>
        <v/>
      </c>
      <c r="AT22" s="28" t="str">
        <f t="shared" si="54"/>
        <v/>
      </c>
      <c r="AU22" s="28" t="str">
        <f t="shared" si="55"/>
        <v/>
      </c>
      <c r="AV22" s="28" t="str">
        <f t="shared" si="56"/>
        <v/>
      </c>
      <c r="AW22" s="28" t="str">
        <f t="shared" si="57"/>
        <v/>
      </c>
      <c r="AX22" s="28"/>
      <c r="AZ22" s="28">
        <f t="shared" si="32"/>
        <v>0</v>
      </c>
      <c r="BA22" s="28">
        <f t="shared" si="33"/>
        <v>0</v>
      </c>
      <c r="BB22" s="28">
        <f t="shared" si="34"/>
        <v>0</v>
      </c>
      <c r="BC22" s="28">
        <f t="shared" si="35"/>
        <v>0</v>
      </c>
      <c r="BD22" s="35" t="str">
        <f t="shared" si="36"/>
        <v/>
      </c>
      <c r="BE22" s="30" t="str">
        <f t="shared" si="37"/>
        <v/>
      </c>
    </row>
    <row r="23" spans="2:57">
      <c r="B23" s="28" t="s">
        <v>49</v>
      </c>
      <c r="C23" s="28" t="s">
        <v>50</v>
      </c>
      <c r="E23" s="54">
        <v>-20</v>
      </c>
      <c r="F23" s="3"/>
      <c r="G23" s="28">
        <v>2</v>
      </c>
      <c r="H23" s="54" t="s">
        <v>418</v>
      </c>
      <c r="J23" s="28" t="s">
        <v>373</v>
      </c>
      <c r="K23" s="28">
        <v>32</v>
      </c>
      <c r="N23" s="28">
        <v>21</v>
      </c>
      <c r="O23" s="28" t="str">
        <v/>
      </c>
      <c r="P23" s="30" t="str">
        <f t="shared" si="1"/>
        <v/>
      </c>
      <c r="Q23" s="30" t="str">
        <f t="shared" si="2"/>
        <v/>
      </c>
      <c r="R23" s="30" t="str">
        <f t="shared" si="3"/>
        <v/>
      </c>
      <c r="S23" s="30" t="str">
        <f t="shared" si="4"/>
        <v/>
      </c>
      <c r="T23" s="30" t="str">
        <f t="shared" si="5"/>
        <v/>
      </c>
      <c r="U23" s="30" t="str">
        <f t="shared" si="6"/>
        <v/>
      </c>
      <c r="V23" s="30" t="str">
        <f t="shared" si="7"/>
        <v/>
      </c>
      <c r="W23" s="30" t="str">
        <f t="shared" si="8"/>
        <v/>
      </c>
      <c r="X23" s="30" t="str">
        <f t="shared" si="9"/>
        <v/>
      </c>
      <c r="Y23" s="30" t="str">
        <f t="shared" si="10"/>
        <v/>
      </c>
      <c r="Z23" s="30" t="str">
        <f t="shared" si="11"/>
        <v/>
      </c>
      <c r="AB23" s="30" t="str">
        <f t="shared" si="38"/>
        <v/>
      </c>
      <c r="AC23" s="30" t="str">
        <f t="shared" si="39"/>
        <v/>
      </c>
      <c r="AD23" s="30" t="str">
        <f t="shared" si="40"/>
        <v/>
      </c>
      <c r="AE23" s="30" t="str">
        <f t="shared" si="41"/>
        <v/>
      </c>
      <c r="AF23" s="30" t="str">
        <f t="shared" si="42"/>
        <v/>
      </c>
      <c r="AG23" s="30" t="str">
        <f t="shared" si="43"/>
        <v/>
      </c>
      <c r="AH23" s="30" t="str">
        <f t="shared" si="44"/>
        <v/>
      </c>
      <c r="AI23" s="30" t="str">
        <f t="shared" si="45"/>
        <v/>
      </c>
      <c r="AJ23" s="30" t="str">
        <f t="shared" si="46"/>
        <v/>
      </c>
      <c r="AK23" s="30" t="str">
        <f t="shared" si="47"/>
        <v/>
      </c>
      <c r="AL23" s="30"/>
      <c r="AN23" s="28" t="str">
        <f t="shared" si="48"/>
        <v/>
      </c>
      <c r="AO23" s="28" t="str">
        <f t="shared" si="49"/>
        <v/>
      </c>
      <c r="AP23" s="28" t="str">
        <f t="shared" si="50"/>
        <v/>
      </c>
      <c r="AQ23" s="28" t="str">
        <f t="shared" si="51"/>
        <v/>
      </c>
      <c r="AR23" s="28" t="str">
        <f t="shared" si="52"/>
        <v/>
      </c>
      <c r="AS23" s="28" t="str">
        <f t="shared" si="53"/>
        <v/>
      </c>
      <c r="AT23" s="28" t="str">
        <f t="shared" si="54"/>
        <v/>
      </c>
      <c r="AU23" s="28" t="str">
        <f t="shared" si="55"/>
        <v/>
      </c>
      <c r="AV23" s="28" t="str">
        <f t="shared" si="56"/>
        <v/>
      </c>
      <c r="AW23" s="28" t="str">
        <f t="shared" si="57"/>
        <v/>
      </c>
      <c r="AX23" s="28"/>
      <c r="AZ23" s="28">
        <f t="shared" si="32"/>
        <v>0</v>
      </c>
      <c r="BA23" s="28">
        <f t="shared" si="33"/>
        <v>0</v>
      </c>
      <c r="BB23" s="28">
        <f t="shared" si="34"/>
        <v>0</v>
      </c>
      <c r="BC23" s="28">
        <f t="shared" si="35"/>
        <v>0</v>
      </c>
      <c r="BD23" s="35" t="str">
        <f t="shared" si="36"/>
        <v/>
      </c>
      <c r="BE23" s="30" t="str">
        <f t="shared" si="37"/>
        <v/>
      </c>
    </row>
    <row r="24" spans="2:57">
      <c r="B24" s="28" t="s">
        <v>57</v>
      </c>
      <c r="C24" s="28" t="s">
        <v>58</v>
      </c>
      <c r="E24" s="54">
        <v>-19</v>
      </c>
      <c r="F24" s="3"/>
      <c r="G24" s="28">
        <v>3</v>
      </c>
      <c r="H24" s="54" t="s">
        <v>419</v>
      </c>
      <c r="J24" s="28" t="s">
        <v>374</v>
      </c>
      <c r="K24" s="28">
        <v>34</v>
      </c>
      <c r="N24" s="28">
        <v>22</v>
      </c>
      <c r="O24" s="28" t="str">
        <v/>
      </c>
      <c r="P24" s="30" t="str">
        <f t="shared" si="1"/>
        <v/>
      </c>
      <c r="Q24" s="30" t="str">
        <f t="shared" si="2"/>
        <v/>
      </c>
      <c r="R24" s="30" t="str">
        <f t="shared" si="3"/>
        <v/>
      </c>
      <c r="S24" s="30" t="str">
        <f t="shared" si="4"/>
        <v/>
      </c>
      <c r="T24" s="30" t="str">
        <f t="shared" si="5"/>
        <v/>
      </c>
      <c r="U24" s="30" t="str">
        <f t="shared" si="6"/>
        <v/>
      </c>
      <c r="V24" s="30" t="str">
        <f t="shared" si="7"/>
        <v/>
      </c>
      <c r="W24" s="30" t="str">
        <f t="shared" si="8"/>
        <v/>
      </c>
      <c r="X24" s="30" t="str">
        <f t="shared" si="9"/>
        <v/>
      </c>
      <c r="Y24" s="30" t="str">
        <f t="shared" si="10"/>
        <v/>
      </c>
      <c r="Z24" s="30" t="str">
        <f t="shared" si="11"/>
        <v/>
      </c>
      <c r="AB24" s="30" t="str">
        <f t="shared" si="38"/>
        <v/>
      </c>
      <c r="AC24" s="30" t="str">
        <f t="shared" si="39"/>
        <v/>
      </c>
      <c r="AD24" s="30" t="str">
        <f t="shared" si="40"/>
        <v/>
      </c>
      <c r="AE24" s="30" t="str">
        <f t="shared" si="41"/>
        <v/>
      </c>
      <c r="AF24" s="30" t="str">
        <f t="shared" si="42"/>
        <v/>
      </c>
      <c r="AG24" s="30" t="str">
        <f t="shared" si="43"/>
        <v/>
      </c>
      <c r="AH24" s="30" t="str">
        <f t="shared" si="44"/>
        <v/>
      </c>
      <c r="AI24" s="30" t="str">
        <f t="shared" si="45"/>
        <v/>
      </c>
      <c r="AJ24" s="30" t="str">
        <f t="shared" si="46"/>
        <v/>
      </c>
      <c r="AK24" s="30" t="str">
        <f t="shared" si="47"/>
        <v/>
      </c>
      <c r="AL24" s="30"/>
      <c r="AN24" s="28" t="str">
        <f t="shared" si="48"/>
        <v/>
      </c>
      <c r="AO24" s="28" t="str">
        <f t="shared" si="49"/>
        <v/>
      </c>
      <c r="AP24" s="28" t="str">
        <f t="shared" si="50"/>
        <v/>
      </c>
      <c r="AQ24" s="28" t="str">
        <f t="shared" si="51"/>
        <v/>
      </c>
      <c r="AR24" s="28" t="str">
        <f t="shared" si="52"/>
        <v/>
      </c>
      <c r="AS24" s="28" t="str">
        <f t="shared" si="53"/>
        <v/>
      </c>
      <c r="AT24" s="28" t="str">
        <f t="shared" si="54"/>
        <v/>
      </c>
      <c r="AU24" s="28" t="str">
        <f t="shared" si="55"/>
        <v/>
      </c>
      <c r="AV24" s="28" t="str">
        <f t="shared" si="56"/>
        <v/>
      </c>
      <c r="AW24" s="28" t="str">
        <f t="shared" si="57"/>
        <v/>
      </c>
      <c r="AX24" s="28"/>
      <c r="AZ24" s="28">
        <f t="shared" si="32"/>
        <v>0</v>
      </c>
      <c r="BA24" s="28">
        <f t="shared" si="33"/>
        <v>0</v>
      </c>
      <c r="BB24" s="28">
        <f t="shared" si="34"/>
        <v>0</v>
      </c>
      <c r="BC24" s="28">
        <f t="shared" si="35"/>
        <v>0</v>
      </c>
      <c r="BD24" s="35" t="str">
        <f t="shared" si="36"/>
        <v/>
      </c>
      <c r="BE24" s="30" t="str">
        <f t="shared" si="37"/>
        <v/>
      </c>
    </row>
    <row r="25" spans="2:57">
      <c r="B25" s="28" t="s">
        <v>47</v>
      </c>
      <c r="C25" s="28" t="s">
        <v>48</v>
      </c>
      <c r="E25" s="54">
        <v>-18</v>
      </c>
      <c r="F25" s="3"/>
      <c r="H25" s="3"/>
      <c r="J25" s="28" t="s">
        <v>375</v>
      </c>
      <c r="K25" s="28">
        <v>35</v>
      </c>
      <c r="N25" s="28">
        <v>23</v>
      </c>
      <c r="O25" s="28" t="str">
        <v/>
      </c>
      <c r="P25" s="30" t="str">
        <f t="shared" si="1"/>
        <v/>
      </c>
      <c r="Q25" s="30" t="str">
        <f t="shared" si="2"/>
        <v/>
      </c>
      <c r="R25" s="30" t="str">
        <f t="shared" si="3"/>
        <v/>
      </c>
      <c r="S25" s="30" t="str">
        <f t="shared" si="4"/>
        <v/>
      </c>
      <c r="T25" s="30" t="str">
        <f t="shared" si="5"/>
        <v/>
      </c>
      <c r="U25" s="30" t="str">
        <f t="shared" si="6"/>
        <v/>
      </c>
      <c r="V25" s="30" t="str">
        <f t="shared" si="7"/>
        <v/>
      </c>
      <c r="W25" s="30" t="str">
        <f t="shared" si="8"/>
        <v/>
      </c>
      <c r="X25" s="30" t="str">
        <f t="shared" si="9"/>
        <v/>
      </c>
      <c r="Y25" s="30" t="str">
        <f t="shared" si="10"/>
        <v/>
      </c>
      <c r="Z25" s="30" t="str">
        <f t="shared" si="11"/>
        <v/>
      </c>
      <c r="AB25" s="30" t="str">
        <f t="shared" si="38"/>
        <v/>
      </c>
      <c r="AC25" s="30" t="str">
        <f t="shared" si="39"/>
        <v/>
      </c>
      <c r="AD25" s="30" t="str">
        <f t="shared" si="40"/>
        <v/>
      </c>
      <c r="AE25" s="30" t="str">
        <f t="shared" si="41"/>
        <v/>
      </c>
      <c r="AF25" s="30" t="str">
        <f t="shared" si="42"/>
        <v/>
      </c>
      <c r="AG25" s="30" t="str">
        <f t="shared" si="43"/>
        <v/>
      </c>
      <c r="AH25" s="30" t="str">
        <f t="shared" si="44"/>
        <v/>
      </c>
      <c r="AI25" s="30" t="str">
        <f t="shared" si="45"/>
        <v/>
      </c>
      <c r="AJ25" s="30" t="str">
        <f t="shared" si="46"/>
        <v/>
      </c>
      <c r="AK25" s="30" t="str">
        <f t="shared" si="47"/>
        <v/>
      </c>
      <c r="AL25" s="30"/>
      <c r="AN25" s="28" t="str">
        <f t="shared" si="48"/>
        <v/>
      </c>
      <c r="AO25" s="28" t="str">
        <f t="shared" si="49"/>
        <v/>
      </c>
      <c r="AP25" s="28" t="str">
        <f t="shared" si="50"/>
        <v/>
      </c>
      <c r="AQ25" s="28" t="str">
        <f t="shared" si="51"/>
        <v/>
      </c>
      <c r="AR25" s="28" t="str">
        <f t="shared" si="52"/>
        <v/>
      </c>
      <c r="AS25" s="28" t="str">
        <f t="shared" si="53"/>
        <v/>
      </c>
      <c r="AT25" s="28" t="str">
        <f t="shared" si="54"/>
        <v/>
      </c>
      <c r="AU25" s="28" t="str">
        <f t="shared" si="55"/>
        <v/>
      </c>
      <c r="AV25" s="28" t="str">
        <f t="shared" si="56"/>
        <v/>
      </c>
      <c r="AW25" s="28" t="str">
        <f t="shared" si="57"/>
        <v/>
      </c>
      <c r="AX25" s="28"/>
      <c r="AZ25" s="28">
        <f t="shared" si="32"/>
        <v>0</v>
      </c>
      <c r="BA25" s="28">
        <f t="shared" si="33"/>
        <v>0</v>
      </c>
      <c r="BB25" s="28">
        <f t="shared" si="34"/>
        <v>0</v>
      </c>
      <c r="BC25" s="28">
        <f t="shared" si="35"/>
        <v>0</v>
      </c>
      <c r="BD25" s="35" t="str">
        <f t="shared" si="36"/>
        <v/>
      </c>
      <c r="BE25" s="30" t="str">
        <f t="shared" si="37"/>
        <v/>
      </c>
    </row>
    <row r="26" spans="2:57">
      <c r="B26" s="28" t="s">
        <v>289</v>
      </c>
      <c r="C26" s="28" t="s">
        <v>290</v>
      </c>
      <c r="E26" s="54">
        <v>-17</v>
      </c>
      <c r="F26" s="3"/>
      <c r="H26" s="3"/>
      <c r="J26" s="28" t="s">
        <v>376</v>
      </c>
      <c r="K26" s="28">
        <v>36</v>
      </c>
      <c r="N26" s="28">
        <v>24</v>
      </c>
      <c r="O26" s="28" t="str">
        <v/>
      </c>
      <c r="P26" s="30" t="str">
        <f t="shared" si="1"/>
        <v/>
      </c>
      <c r="Q26" s="30" t="str">
        <f t="shared" si="2"/>
        <v/>
      </c>
      <c r="R26" s="30" t="str">
        <f t="shared" si="3"/>
        <v/>
      </c>
      <c r="S26" s="30" t="str">
        <f t="shared" si="4"/>
        <v/>
      </c>
      <c r="T26" s="30" t="str">
        <f t="shared" si="5"/>
        <v/>
      </c>
      <c r="U26" s="30" t="str">
        <f t="shared" si="6"/>
        <v/>
      </c>
      <c r="V26" s="30" t="str">
        <f t="shared" si="7"/>
        <v/>
      </c>
      <c r="W26" s="30" t="str">
        <f t="shared" si="8"/>
        <v/>
      </c>
      <c r="X26" s="30" t="str">
        <f t="shared" si="9"/>
        <v/>
      </c>
      <c r="Y26" s="30" t="str">
        <f t="shared" si="10"/>
        <v/>
      </c>
      <c r="Z26" s="30" t="str">
        <f t="shared" si="11"/>
        <v/>
      </c>
      <c r="AB26" s="30" t="str">
        <f t="shared" si="38"/>
        <v/>
      </c>
      <c r="AC26" s="30" t="str">
        <f t="shared" si="39"/>
        <v/>
      </c>
      <c r="AD26" s="30" t="str">
        <f t="shared" si="40"/>
        <v/>
      </c>
      <c r="AE26" s="30" t="str">
        <f t="shared" si="41"/>
        <v/>
      </c>
      <c r="AF26" s="30" t="str">
        <f t="shared" si="42"/>
        <v/>
      </c>
      <c r="AG26" s="30" t="str">
        <f t="shared" si="43"/>
        <v/>
      </c>
      <c r="AH26" s="30" t="str">
        <f t="shared" si="44"/>
        <v/>
      </c>
      <c r="AI26" s="30" t="str">
        <f t="shared" si="45"/>
        <v/>
      </c>
      <c r="AJ26" s="30" t="str">
        <f t="shared" si="46"/>
        <v/>
      </c>
      <c r="AK26" s="30" t="str">
        <f t="shared" si="47"/>
        <v/>
      </c>
      <c r="AL26" s="30"/>
      <c r="AN26" s="28" t="str">
        <f t="shared" si="48"/>
        <v/>
      </c>
      <c r="AO26" s="28" t="str">
        <f t="shared" si="49"/>
        <v/>
      </c>
      <c r="AP26" s="28" t="str">
        <f t="shared" si="50"/>
        <v/>
      </c>
      <c r="AQ26" s="28" t="str">
        <f t="shared" si="51"/>
        <v/>
      </c>
      <c r="AR26" s="28" t="str">
        <f t="shared" si="52"/>
        <v/>
      </c>
      <c r="AS26" s="28" t="str">
        <f t="shared" si="53"/>
        <v/>
      </c>
      <c r="AT26" s="28" t="str">
        <f t="shared" si="54"/>
        <v/>
      </c>
      <c r="AU26" s="28" t="str">
        <f t="shared" si="55"/>
        <v/>
      </c>
      <c r="AV26" s="28" t="str">
        <f t="shared" si="56"/>
        <v/>
      </c>
      <c r="AW26" s="28" t="str">
        <f t="shared" si="57"/>
        <v/>
      </c>
      <c r="AX26" s="28"/>
      <c r="AZ26" s="28">
        <f t="shared" si="32"/>
        <v>0</v>
      </c>
      <c r="BA26" s="28">
        <f t="shared" si="33"/>
        <v>0</v>
      </c>
      <c r="BB26" s="28">
        <f t="shared" si="34"/>
        <v>0</v>
      </c>
      <c r="BC26" s="28">
        <f t="shared" si="35"/>
        <v>0</v>
      </c>
      <c r="BD26" s="35" t="str">
        <f t="shared" si="36"/>
        <v/>
      </c>
      <c r="BE26" s="30" t="str">
        <f t="shared" si="37"/>
        <v/>
      </c>
    </row>
    <row r="27" spans="2:57">
      <c r="B27" s="28" t="s">
        <v>259</v>
      </c>
      <c r="C27" s="28" t="s">
        <v>260</v>
      </c>
      <c r="E27" s="54">
        <v>-16</v>
      </c>
      <c r="F27" s="3"/>
      <c r="J27" s="28" t="s">
        <v>377</v>
      </c>
      <c r="K27" s="28">
        <v>37</v>
      </c>
      <c r="N27" s="28">
        <v>25</v>
      </c>
      <c r="O27" s="28" t="str">
        <v/>
      </c>
      <c r="P27" s="30" t="str">
        <f t="shared" si="1"/>
        <v/>
      </c>
      <c r="Q27" s="30" t="str">
        <f t="shared" si="2"/>
        <v/>
      </c>
      <c r="R27" s="30" t="str">
        <f t="shared" si="3"/>
        <v/>
      </c>
      <c r="S27" s="30" t="str">
        <f t="shared" si="4"/>
        <v/>
      </c>
      <c r="T27" s="30" t="str">
        <f t="shared" si="5"/>
        <v/>
      </c>
      <c r="U27" s="30" t="str">
        <f t="shared" si="6"/>
        <v/>
      </c>
      <c r="V27" s="30" t="str">
        <f t="shared" si="7"/>
        <v/>
      </c>
      <c r="W27" s="30" t="str">
        <f t="shared" si="8"/>
        <v/>
      </c>
      <c r="X27" s="30" t="str">
        <f t="shared" si="9"/>
        <v/>
      </c>
      <c r="Y27" s="30" t="str">
        <f t="shared" si="10"/>
        <v/>
      </c>
      <c r="Z27" s="30" t="str">
        <f t="shared" si="11"/>
        <v/>
      </c>
      <c r="AB27" s="30" t="str">
        <f t="shared" si="38"/>
        <v/>
      </c>
      <c r="AC27" s="30" t="str">
        <f t="shared" si="39"/>
        <v/>
      </c>
      <c r="AD27" s="30" t="str">
        <f t="shared" si="40"/>
        <v/>
      </c>
      <c r="AE27" s="30" t="str">
        <f t="shared" si="41"/>
        <v/>
      </c>
      <c r="AF27" s="30" t="str">
        <f t="shared" si="42"/>
        <v/>
      </c>
      <c r="AG27" s="30" t="str">
        <f t="shared" si="43"/>
        <v/>
      </c>
      <c r="AH27" s="30" t="str">
        <f t="shared" si="44"/>
        <v/>
      </c>
      <c r="AI27" s="30" t="str">
        <f t="shared" si="45"/>
        <v/>
      </c>
      <c r="AJ27" s="30" t="str">
        <f t="shared" si="46"/>
        <v/>
      </c>
      <c r="AK27" s="30" t="str">
        <f t="shared" si="47"/>
        <v/>
      </c>
      <c r="AL27" s="30"/>
      <c r="AN27" s="28" t="str">
        <f t="shared" si="48"/>
        <v/>
      </c>
      <c r="AO27" s="28" t="str">
        <f t="shared" si="49"/>
        <v/>
      </c>
      <c r="AP27" s="28" t="str">
        <f t="shared" si="50"/>
        <v/>
      </c>
      <c r="AQ27" s="28" t="str">
        <f t="shared" si="51"/>
        <v/>
      </c>
      <c r="AR27" s="28" t="str">
        <f t="shared" si="52"/>
        <v/>
      </c>
      <c r="AS27" s="28" t="str">
        <f t="shared" si="53"/>
        <v/>
      </c>
      <c r="AT27" s="28" t="str">
        <f t="shared" si="54"/>
        <v/>
      </c>
      <c r="AU27" s="28" t="str">
        <f t="shared" si="55"/>
        <v/>
      </c>
      <c r="AV27" s="28" t="str">
        <f t="shared" si="56"/>
        <v/>
      </c>
      <c r="AW27" s="28" t="str">
        <f t="shared" si="57"/>
        <v/>
      </c>
      <c r="AX27" s="28"/>
      <c r="AZ27" s="28">
        <f t="shared" si="32"/>
        <v>0</v>
      </c>
      <c r="BA27" s="28">
        <f t="shared" si="33"/>
        <v>0</v>
      </c>
      <c r="BB27" s="28">
        <f t="shared" si="34"/>
        <v>0</v>
      </c>
      <c r="BC27" s="28">
        <f t="shared" si="35"/>
        <v>0</v>
      </c>
      <c r="BD27" s="35" t="str">
        <f t="shared" si="36"/>
        <v/>
      </c>
      <c r="BE27" s="30" t="str">
        <f t="shared" si="37"/>
        <v/>
      </c>
    </row>
    <row r="28" spans="2:57">
      <c r="B28" s="28" t="s">
        <v>267</v>
      </c>
      <c r="C28" s="28" t="s">
        <v>268</v>
      </c>
      <c r="E28" s="54">
        <v>-15</v>
      </c>
      <c r="F28" s="3"/>
      <c r="J28" s="28" t="s">
        <v>378</v>
      </c>
      <c r="K28" s="28">
        <v>38</v>
      </c>
      <c r="N28" s="28">
        <v>26</v>
      </c>
      <c r="O28" s="28" t="str">
        <v/>
      </c>
      <c r="P28" s="30" t="str">
        <f t="shared" si="1"/>
        <v/>
      </c>
      <c r="Q28" s="30" t="str">
        <f t="shared" si="2"/>
        <v/>
      </c>
      <c r="R28" s="30" t="str">
        <f t="shared" si="3"/>
        <v/>
      </c>
      <c r="S28" s="30" t="str">
        <f t="shared" si="4"/>
        <v/>
      </c>
      <c r="T28" s="30" t="str">
        <f t="shared" si="5"/>
        <v/>
      </c>
      <c r="U28" s="30" t="str">
        <f t="shared" si="6"/>
        <v/>
      </c>
      <c r="V28" s="30" t="str">
        <f t="shared" si="7"/>
        <v/>
      </c>
      <c r="W28" s="30" t="str">
        <f t="shared" si="8"/>
        <v/>
      </c>
      <c r="X28" s="30" t="str">
        <f t="shared" si="9"/>
        <v/>
      </c>
      <c r="Y28" s="30" t="str">
        <f t="shared" si="10"/>
        <v/>
      </c>
      <c r="Z28" s="30" t="str">
        <f t="shared" si="11"/>
        <v/>
      </c>
      <c r="AB28" s="30" t="str">
        <f t="shared" si="38"/>
        <v/>
      </c>
      <c r="AC28" s="30" t="str">
        <f t="shared" si="39"/>
        <v/>
      </c>
      <c r="AD28" s="30" t="str">
        <f t="shared" si="40"/>
        <v/>
      </c>
      <c r="AE28" s="30" t="str">
        <f t="shared" si="41"/>
        <v/>
      </c>
      <c r="AF28" s="30" t="str">
        <f t="shared" si="42"/>
        <v/>
      </c>
      <c r="AG28" s="30" t="str">
        <f t="shared" si="43"/>
        <v/>
      </c>
      <c r="AH28" s="30" t="str">
        <f t="shared" si="44"/>
        <v/>
      </c>
      <c r="AI28" s="30" t="str">
        <f t="shared" si="45"/>
        <v/>
      </c>
      <c r="AJ28" s="30" t="str">
        <f t="shared" si="46"/>
        <v/>
      </c>
      <c r="AK28" s="30" t="str">
        <f t="shared" si="47"/>
        <v/>
      </c>
      <c r="AL28" s="30"/>
      <c r="AN28" s="28" t="str">
        <f t="shared" si="48"/>
        <v/>
      </c>
      <c r="AO28" s="28" t="str">
        <f t="shared" si="49"/>
        <v/>
      </c>
      <c r="AP28" s="28" t="str">
        <f t="shared" si="50"/>
        <v/>
      </c>
      <c r="AQ28" s="28" t="str">
        <f t="shared" si="51"/>
        <v/>
      </c>
      <c r="AR28" s="28" t="str">
        <f t="shared" si="52"/>
        <v/>
      </c>
      <c r="AS28" s="28" t="str">
        <f t="shared" si="53"/>
        <v/>
      </c>
      <c r="AT28" s="28" t="str">
        <f t="shared" si="54"/>
        <v/>
      </c>
      <c r="AU28" s="28" t="str">
        <f t="shared" si="55"/>
        <v/>
      </c>
      <c r="AV28" s="28" t="str">
        <f t="shared" si="56"/>
        <v/>
      </c>
      <c r="AW28" s="28" t="str">
        <f t="shared" si="57"/>
        <v/>
      </c>
      <c r="AX28" s="28"/>
      <c r="AZ28" s="28">
        <f t="shared" si="32"/>
        <v>0</v>
      </c>
      <c r="BA28" s="28">
        <f t="shared" si="33"/>
        <v>0</v>
      </c>
      <c r="BB28" s="28">
        <f t="shared" si="34"/>
        <v>0</v>
      </c>
      <c r="BC28" s="28">
        <f t="shared" si="35"/>
        <v>0</v>
      </c>
      <c r="BD28" s="35" t="str">
        <f t="shared" si="36"/>
        <v/>
      </c>
      <c r="BE28" s="30" t="str">
        <f t="shared" si="37"/>
        <v/>
      </c>
    </row>
    <row r="29" spans="2:57">
      <c r="B29" s="28" t="s">
        <v>249</v>
      </c>
      <c r="C29" s="28" t="s">
        <v>250</v>
      </c>
      <c r="E29" s="54">
        <v>-14</v>
      </c>
      <c r="F29" s="3"/>
      <c r="N29" s="28">
        <v>27</v>
      </c>
      <c r="O29" s="28" t="str">
        <v/>
      </c>
      <c r="P29" s="30" t="str">
        <f t="shared" si="1"/>
        <v/>
      </c>
      <c r="Q29" s="30" t="str">
        <f t="shared" si="2"/>
        <v/>
      </c>
      <c r="R29" s="30" t="str">
        <f t="shared" si="3"/>
        <v/>
      </c>
      <c r="S29" s="30" t="str">
        <f t="shared" si="4"/>
        <v/>
      </c>
      <c r="T29" s="30" t="str">
        <f t="shared" si="5"/>
        <v/>
      </c>
      <c r="U29" s="30" t="str">
        <f t="shared" si="6"/>
        <v/>
      </c>
      <c r="V29" s="30" t="str">
        <f t="shared" si="7"/>
        <v/>
      </c>
      <c r="W29" s="30" t="str">
        <f t="shared" si="8"/>
        <v/>
      </c>
      <c r="X29" s="30" t="str">
        <f t="shared" si="9"/>
        <v/>
      </c>
      <c r="Y29" s="30" t="str">
        <f t="shared" si="10"/>
        <v/>
      </c>
      <c r="Z29" s="30" t="str">
        <f t="shared" si="11"/>
        <v/>
      </c>
      <c r="AB29" s="30" t="str">
        <f t="shared" si="38"/>
        <v/>
      </c>
      <c r="AC29" s="30" t="str">
        <f t="shared" si="39"/>
        <v/>
      </c>
      <c r="AD29" s="30" t="str">
        <f t="shared" si="40"/>
        <v/>
      </c>
      <c r="AE29" s="30" t="str">
        <f t="shared" si="41"/>
        <v/>
      </c>
      <c r="AF29" s="30" t="str">
        <f t="shared" si="42"/>
        <v/>
      </c>
      <c r="AG29" s="30" t="str">
        <f t="shared" si="43"/>
        <v/>
      </c>
      <c r="AH29" s="30" t="str">
        <f t="shared" si="44"/>
        <v/>
      </c>
      <c r="AI29" s="30" t="str">
        <f t="shared" si="45"/>
        <v/>
      </c>
      <c r="AJ29" s="30" t="str">
        <f t="shared" si="46"/>
        <v/>
      </c>
      <c r="AK29" s="30" t="str">
        <f t="shared" si="47"/>
        <v/>
      </c>
      <c r="AL29" s="30"/>
      <c r="AN29" s="28" t="str">
        <f t="shared" si="48"/>
        <v/>
      </c>
      <c r="AO29" s="28" t="str">
        <f t="shared" si="49"/>
        <v/>
      </c>
      <c r="AP29" s="28" t="str">
        <f t="shared" si="50"/>
        <v/>
      </c>
      <c r="AQ29" s="28" t="str">
        <f t="shared" si="51"/>
        <v/>
      </c>
      <c r="AR29" s="28" t="str">
        <f t="shared" si="52"/>
        <v/>
      </c>
      <c r="AS29" s="28" t="str">
        <f t="shared" si="53"/>
        <v/>
      </c>
      <c r="AT29" s="28" t="str">
        <f t="shared" si="54"/>
        <v/>
      </c>
      <c r="AU29" s="28" t="str">
        <f t="shared" si="55"/>
        <v/>
      </c>
      <c r="AV29" s="28" t="str">
        <f t="shared" si="56"/>
        <v/>
      </c>
      <c r="AW29" s="28" t="str">
        <f t="shared" si="57"/>
        <v/>
      </c>
      <c r="AX29" s="28"/>
      <c r="AZ29" s="28">
        <f t="shared" si="32"/>
        <v>0</v>
      </c>
      <c r="BA29" s="28">
        <f t="shared" si="33"/>
        <v>0</v>
      </c>
      <c r="BB29" s="28">
        <f t="shared" si="34"/>
        <v>0</v>
      </c>
      <c r="BC29" s="28">
        <f t="shared" si="35"/>
        <v>0</v>
      </c>
      <c r="BD29" s="35" t="str">
        <f t="shared" si="36"/>
        <v/>
      </c>
      <c r="BE29" s="30" t="str">
        <f t="shared" si="37"/>
        <v/>
      </c>
    </row>
    <row r="30" spans="2:57">
      <c r="B30" s="28" t="s">
        <v>265</v>
      </c>
      <c r="C30" s="28" t="s">
        <v>266</v>
      </c>
      <c r="E30" s="54">
        <v>-13</v>
      </c>
      <c r="F30" s="3"/>
      <c r="H30" s="3"/>
      <c r="N30" s="28">
        <v>28</v>
      </c>
      <c r="O30" s="28" t="str">
        <v/>
      </c>
      <c r="P30" s="30" t="str">
        <f t="shared" si="1"/>
        <v/>
      </c>
      <c r="Q30" s="30" t="str">
        <f t="shared" si="2"/>
        <v/>
      </c>
      <c r="R30" s="30" t="str">
        <f t="shared" si="3"/>
        <v/>
      </c>
      <c r="S30" s="30" t="str">
        <f t="shared" si="4"/>
        <v/>
      </c>
      <c r="T30" s="30" t="str">
        <f t="shared" si="5"/>
        <v/>
      </c>
      <c r="U30" s="30" t="str">
        <f t="shared" si="6"/>
        <v/>
      </c>
      <c r="V30" s="30" t="str">
        <f t="shared" si="7"/>
        <v/>
      </c>
      <c r="W30" s="30" t="str">
        <f t="shared" si="8"/>
        <v/>
      </c>
      <c r="X30" s="30" t="str">
        <f t="shared" si="9"/>
        <v/>
      </c>
      <c r="Y30" s="30" t="str">
        <f t="shared" si="10"/>
        <v/>
      </c>
      <c r="Z30" s="30" t="str">
        <f t="shared" si="11"/>
        <v/>
      </c>
      <c r="AB30" s="30" t="str">
        <f t="shared" si="38"/>
        <v/>
      </c>
      <c r="AC30" s="30" t="str">
        <f t="shared" si="39"/>
        <v/>
      </c>
      <c r="AD30" s="30" t="str">
        <f t="shared" si="40"/>
        <v/>
      </c>
      <c r="AE30" s="30" t="str">
        <f t="shared" si="41"/>
        <v/>
      </c>
      <c r="AF30" s="30" t="str">
        <f t="shared" si="42"/>
        <v/>
      </c>
      <c r="AG30" s="30" t="str">
        <f t="shared" si="43"/>
        <v/>
      </c>
      <c r="AH30" s="30" t="str">
        <f t="shared" si="44"/>
        <v/>
      </c>
      <c r="AI30" s="30" t="str">
        <f t="shared" si="45"/>
        <v/>
      </c>
      <c r="AJ30" s="30" t="str">
        <f t="shared" si="46"/>
        <v/>
      </c>
      <c r="AK30" s="30" t="str">
        <f t="shared" si="47"/>
        <v/>
      </c>
      <c r="AL30" s="30"/>
      <c r="AN30" s="28" t="str">
        <f t="shared" si="48"/>
        <v/>
      </c>
      <c r="AO30" s="28" t="str">
        <f t="shared" si="49"/>
        <v/>
      </c>
      <c r="AP30" s="28" t="str">
        <f t="shared" si="50"/>
        <v/>
      </c>
      <c r="AQ30" s="28" t="str">
        <f t="shared" si="51"/>
        <v/>
      </c>
      <c r="AR30" s="28" t="str">
        <f t="shared" si="52"/>
        <v/>
      </c>
      <c r="AS30" s="28" t="str">
        <f t="shared" si="53"/>
        <v/>
      </c>
      <c r="AT30" s="28" t="str">
        <f t="shared" si="54"/>
        <v/>
      </c>
      <c r="AU30" s="28" t="str">
        <f t="shared" si="55"/>
        <v/>
      </c>
      <c r="AV30" s="28" t="str">
        <f t="shared" si="56"/>
        <v/>
      </c>
      <c r="AW30" s="28" t="str">
        <f t="shared" si="57"/>
        <v/>
      </c>
      <c r="AX30" s="28"/>
      <c r="AZ30" s="28">
        <f t="shared" si="32"/>
        <v>0</v>
      </c>
      <c r="BA30" s="28">
        <f t="shared" si="33"/>
        <v>0</v>
      </c>
      <c r="BB30" s="28">
        <f t="shared" si="34"/>
        <v>0</v>
      </c>
      <c r="BC30" s="28">
        <f t="shared" si="35"/>
        <v>0</v>
      </c>
      <c r="BD30" s="35" t="str">
        <f t="shared" si="36"/>
        <v/>
      </c>
      <c r="BE30" s="30" t="str">
        <f t="shared" si="37"/>
        <v/>
      </c>
    </row>
    <row r="31" spans="2:57">
      <c r="B31" s="28" t="s">
        <v>153</v>
      </c>
      <c r="C31" s="28" t="s">
        <v>154</v>
      </c>
      <c r="E31" s="54">
        <v>-12</v>
      </c>
      <c r="F31" s="3"/>
      <c r="H31" s="3"/>
      <c r="N31" s="28">
        <v>29</v>
      </c>
      <c r="O31" s="28" t="str">
        <v/>
      </c>
      <c r="P31" s="30" t="str">
        <f t="shared" si="1"/>
        <v/>
      </c>
      <c r="Q31" s="30" t="str">
        <f t="shared" si="2"/>
        <v/>
      </c>
      <c r="R31" s="30" t="str">
        <f t="shared" si="3"/>
        <v/>
      </c>
      <c r="S31" s="30" t="str">
        <f t="shared" si="4"/>
        <v/>
      </c>
      <c r="T31" s="30" t="str">
        <f t="shared" si="5"/>
        <v/>
      </c>
      <c r="U31" s="30" t="str">
        <f t="shared" si="6"/>
        <v/>
      </c>
      <c r="V31" s="30" t="str">
        <f t="shared" si="7"/>
        <v/>
      </c>
      <c r="W31" s="30" t="str">
        <f t="shared" si="8"/>
        <v/>
      </c>
      <c r="X31" s="30" t="str">
        <f t="shared" si="9"/>
        <v/>
      </c>
      <c r="Y31" s="30" t="str">
        <f t="shared" si="10"/>
        <v/>
      </c>
      <c r="Z31" s="30" t="str">
        <f t="shared" si="11"/>
        <v/>
      </c>
      <c r="AB31" s="30" t="str">
        <f t="shared" si="38"/>
        <v/>
      </c>
      <c r="AC31" s="30" t="str">
        <f t="shared" si="39"/>
        <v/>
      </c>
      <c r="AD31" s="30" t="str">
        <f t="shared" si="40"/>
        <v/>
      </c>
      <c r="AE31" s="30" t="str">
        <f t="shared" si="41"/>
        <v/>
      </c>
      <c r="AF31" s="30" t="str">
        <f t="shared" si="42"/>
        <v/>
      </c>
      <c r="AG31" s="30" t="str">
        <f t="shared" si="43"/>
        <v/>
      </c>
      <c r="AH31" s="30" t="str">
        <f t="shared" si="44"/>
        <v/>
      </c>
      <c r="AI31" s="30" t="str">
        <f t="shared" si="45"/>
        <v/>
      </c>
      <c r="AJ31" s="30" t="str">
        <f t="shared" si="46"/>
        <v/>
      </c>
      <c r="AK31" s="30" t="str">
        <f t="shared" si="47"/>
        <v/>
      </c>
      <c r="AL31" s="30"/>
      <c r="AN31" s="28" t="str">
        <f t="shared" si="48"/>
        <v/>
      </c>
      <c r="AO31" s="28" t="str">
        <f t="shared" si="49"/>
        <v/>
      </c>
      <c r="AP31" s="28" t="str">
        <f t="shared" si="50"/>
        <v/>
      </c>
      <c r="AQ31" s="28" t="str">
        <f t="shared" si="51"/>
        <v/>
      </c>
      <c r="AR31" s="28" t="str">
        <f t="shared" si="52"/>
        <v/>
      </c>
      <c r="AS31" s="28" t="str">
        <f t="shared" si="53"/>
        <v/>
      </c>
      <c r="AT31" s="28" t="str">
        <f t="shared" si="54"/>
        <v/>
      </c>
      <c r="AU31" s="28" t="str">
        <f t="shared" si="55"/>
        <v/>
      </c>
      <c r="AV31" s="28" t="str">
        <f t="shared" si="56"/>
        <v/>
      </c>
      <c r="AW31" s="28" t="str">
        <f t="shared" si="57"/>
        <v/>
      </c>
      <c r="AX31" s="28"/>
      <c r="AZ31" s="28">
        <f t="shared" si="32"/>
        <v>0</v>
      </c>
      <c r="BA31" s="28">
        <f t="shared" si="33"/>
        <v>0</v>
      </c>
      <c r="BB31" s="28">
        <f t="shared" si="34"/>
        <v>0</v>
      </c>
      <c r="BC31" s="28">
        <f t="shared" si="35"/>
        <v>0</v>
      </c>
      <c r="BD31" s="35" t="str">
        <f t="shared" si="36"/>
        <v/>
      </c>
      <c r="BE31" s="30" t="str">
        <f t="shared" si="37"/>
        <v/>
      </c>
    </row>
    <row r="32" spans="2:57">
      <c r="B32" s="28" t="s">
        <v>23</v>
      </c>
      <c r="C32" s="28" t="s">
        <v>24</v>
      </c>
      <c r="E32" s="54">
        <v>-11</v>
      </c>
      <c r="F32" s="3"/>
      <c r="H32" s="3"/>
      <c r="N32" s="28">
        <v>30</v>
      </c>
      <c r="O32" s="28" t="str">
        <v/>
      </c>
      <c r="P32" s="30" t="str">
        <f t="shared" si="1"/>
        <v/>
      </c>
      <c r="Q32" s="30" t="str">
        <f t="shared" si="2"/>
        <v/>
      </c>
      <c r="R32" s="30" t="str">
        <f t="shared" si="3"/>
        <v/>
      </c>
      <c r="S32" s="30" t="str">
        <f t="shared" si="4"/>
        <v/>
      </c>
      <c r="T32" s="30" t="str">
        <f t="shared" si="5"/>
        <v/>
      </c>
      <c r="U32" s="30" t="str">
        <f t="shared" si="6"/>
        <v/>
      </c>
      <c r="V32" s="30" t="str">
        <f t="shared" si="7"/>
        <v/>
      </c>
      <c r="W32" s="30" t="str">
        <f t="shared" si="8"/>
        <v/>
      </c>
      <c r="X32" s="30" t="str">
        <f t="shared" si="9"/>
        <v/>
      </c>
      <c r="Y32" s="30" t="str">
        <f t="shared" si="10"/>
        <v/>
      </c>
      <c r="Z32" s="30" t="str">
        <f t="shared" si="11"/>
        <v/>
      </c>
      <c r="AB32" s="30" t="str">
        <f t="shared" si="38"/>
        <v/>
      </c>
      <c r="AC32" s="30" t="str">
        <f t="shared" si="39"/>
        <v/>
      </c>
      <c r="AD32" s="30" t="str">
        <f t="shared" si="40"/>
        <v/>
      </c>
      <c r="AE32" s="30" t="str">
        <f t="shared" si="41"/>
        <v/>
      </c>
      <c r="AF32" s="30" t="str">
        <f t="shared" si="42"/>
        <v/>
      </c>
      <c r="AG32" s="30" t="str">
        <f t="shared" si="43"/>
        <v/>
      </c>
      <c r="AH32" s="30" t="str">
        <f t="shared" si="44"/>
        <v/>
      </c>
      <c r="AI32" s="30" t="str">
        <f t="shared" si="45"/>
        <v/>
      </c>
      <c r="AJ32" s="30" t="str">
        <f t="shared" si="46"/>
        <v/>
      </c>
      <c r="AK32" s="30" t="str">
        <f t="shared" si="47"/>
        <v/>
      </c>
      <c r="AL32" s="30"/>
      <c r="AN32" s="28" t="str">
        <f t="shared" si="48"/>
        <v/>
      </c>
      <c r="AO32" s="28" t="str">
        <f t="shared" si="49"/>
        <v/>
      </c>
      <c r="AP32" s="28" t="str">
        <f t="shared" si="50"/>
        <v/>
      </c>
      <c r="AQ32" s="28" t="str">
        <f t="shared" si="51"/>
        <v/>
      </c>
      <c r="AR32" s="28" t="str">
        <f t="shared" si="52"/>
        <v/>
      </c>
      <c r="AS32" s="28" t="str">
        <f t="shared" si="53"/>
        <v/>
      </c>
      <c r="AT32" s="28" t="str">
        <f t="shared" si="54"/>
        <v/>
      </c>
      <c r="AU32" s="28" t="str">
        <f t="shared" si="55"/>
        <v/>
      </c>
      <c r="AV32" s="28" t="str">
        <f t="shared" si="56"/>
        <v/>
      </c>
      <c r="AW32" s="28" t="str">
        <f t="shared" si="57"/>
        <v/>
      </c>
      <c r="AX32" s="28"/>
      <c r="AZ32" s="28">
        <f t="shared" si="32"/>
        <v>0</v>
      </c>
      <c r="BA32" s="28">
        <f t="shared" si="33"/>
        <v>0</v>
      </c>
      <c r="BB32" s="28">
        <f t="shared" si="34"/>
        <v>0</v>
      </c>
      <c r="BC32" s="28">
        <f t="shared" si="35"/>
        <v>0</v>
      </c>
      <c r="BD32" s="35" t="str">
        <f t="shared" si="36"/>
        <v/>
      </c>
      <c r="BE32" s="30" t="str">
        <f t="shared" si="37"/>
        <v/>
      </c>
    </row>
    <row r="33" spans="2:57">
      <c r="B33" s="28" t="s">
        <v>269</v>
      </c>
      <c r="C33" s="28" t="s">
        <v>270</v>
      </c>
      <c r="E33" s="54">
        <v>-10</v>
      </c>
      <c r="F33" s="3"/>
      <c r="H33" s="3"/>
      <c r="N33" s="28">
        <v>31</v>
      </c>
      <c r="O33" s="28" t="str">
        <v/>
      </c>
      <c r="P33" s="30" t="str">
        <f t="shared" si="1"/>
        <v/>
      </c>
      <c r="Q33" s="30" t="str">
        <f t="shared" si="2"/>
        <v/>
      </c>
      <c r="R33" s="30" t="str">
        <f t="shared" si="3"/>
        <v/>
      </c>
      <c r="S33" s="30" t="str">
        <f t="shared" si="4"/>
        <v/>
      </c>
      <c r="T33" s="30" t="str">
        <f t="shared" si="5"/>
        <v/>
      </c>
      <c r="U33" s="30" t="str">
        <f t="shared" si="6"/>
        <v/>
      </c>
      <c r="V33" s="30" t="str">
        <f t="shared" si="7"/>
        <v/>
      </c>
      <c r="W33" s="30" t="str">
        <f t="shared" si="8"/>
        <v/>
      </c>
      <c r="X33" s="30" t="str">
        <f t="shared" si="9"/>
        <v/>
      </c>
      <c r="Y33" s="30" t="str">
        <f t="shared" si="10"/>
        <v/>
      </c>
      <c r="Z33" s="30" t="str">
        <f t="shared" si="11"/>
        <v/>
      </c>
      <c r="AB33" s="30" t="str">
        <f t="shared" si="38"/>
        <v/>
      </c>
      <c r="AC33" s="30" t="str">
        <f t="shared" si="39"/>
        <v/>
      </c>
      <c r="AD33" s="30" t="str">
        <f t="shared" si="40"/>
        <v/>
      </c>
      <c r="AE33" s="30" t="str">
        <f t="shared" si="41"/>
        <v/>
      </c>
      <c r="AF33" s="30" t="str">
        <f t="shared" si="42"/>
        <v/>
      </c>
      <c r="AG33" s="30" t="str">
        <f t="shared" si="43"/>
        <v/>
      </c>
      <c r="AH33" s="30" t="str">
        <f t="shared" si="44"/>
        <v/>
      </c>
      <c r="AI33" s="30" t="str">
        <f t="shared" si="45"/>
        <v/>
      </c>
      <c r="AJ33" s="30" t="str">
        <f t="shared" si="46"/>
        <v/>
      </c>
      <c r="AK33" s="30" t="str">
        <f t="shared" si="47"/>
        <v/>
      </c>
      <c r="AL33" s="30"/>
      <c r="AN33" s="28" t="str">
        <f t="shared" si="48"/>
        <v/>
      </c>
      <c r="AO33" s="28" t="str">
        <f t="shared" si="49"/>
        <v/>
      </c>
      <c r="AP33" s="28" t="str">
        <f t="shared" si="50"/>
        <v/>
      </c>
      <c r="AQ33" s="28" t="str">
        <f t="shared" si="51"/>
        <v/>
      </c>
      <c r="AR33" s="28" t="str">
        <f t="shared" si="52"/>
        <v/>
      </c>
      <c r="AS33" s="28" t="str">
        <f t="shared" si="53"/>
        <v/>
      </c>
      <c r="AT33" s="28" t="str">
        <f t="shared" si="54"/>
        <v/>
      </c>
      <c r="AU33" s="28" t="str">
        <f t="shared" si="55"/>
        <v/>
      </c>
      <c r="AV33" s="28" t="str">
        <f t="shared" si="56"/>
        <v/>
      </c>
      <c r="AW33" s="28" t="str">
        <f t="shared" si="57"/>
        <v/>
      </c>
      <c r="AX33" s="28"/>
      <c r="AZ33" s="28">
        <f t="shared" si="32"/>
        <v>0</v>
      </c>
      <c r="BA33" s="28">
        <f t="shared" si="33"/>
        <v>0</v>
      </c>
      <c r="BB33" s="28">
        <f t="shared" si="34"/>
        <v>0</v>
      </c>
      <c r="BC33" s="28">
        <f t="shared" si="35"/>
        <v>0</v>
      </c>
      <c r="BD33" s="35" t="str">
        <f t="shared" si="36"/>
        <v/>
      </c>
      <c r="BE33" s="30" t="str">
        <f t="shared" si="37"/>
        <v/>
      </c>
    </row>
    <row r="34" spans="2:57">
      <c r="B34" s="28" t="s">
        <v>247</v>
      </c>
      <c r="C34" s="28" t="s">
        <v>248</v>
      </c>
      <c r="E34" s="54">
        <v>-9</v>
      </c>
      <c r="F34" s="3"/>
      <c r="H34" s="3"/>
      <c r="N34" s="28">
        <v>32</v>
      </c>
      <c r="O34" s="28" t="str">
        <v/>
      </c>
      <c r="P34" s="30" t="str">
        <f t="shared" si="1"/>
        <v/>
      </c>
      <c r="Q34" s="30" t="str">
        <f t="shared" si="2"/>
        <v/>
      </c>
      <c r="R34" s="30" t="str">
        <f t="shared" si="3"/>
        <v/>
      </c>
      <c r="S34" s="30" t="str">
        <f t="shared" si="4"/>
        <v/>
      </c>
      <c r="T34" s="30" t="str">
        <f t="shared" si="5"/>
        <v/>
      </c>
      <c r="U34" s="30" t="str">
        <f t="shared" si="6"/>
        <v/>
      </c>
      <c r="V34" s="30" t="str">
        <f t="shared" si="7"/>
        <v/>
      </c>
      <c r="W34" s="30" t="str">
        <f t="shared" si="8"/>
        <v/>
      </c>
      <c r="X34" s="30" t="str">
        <f t="shared" si="9"/>
        <v/>
      </c>
      <c r="Y34" s="30" t="str">
        <f t="shared" si="10"/>
        <v/>
      </c>
      <c r="Z34" s="30" t="str">
        <f t="shared" si="11"/>
        <v/>
      </c>
      <c r="AB34" s="30" t="str">
        <f t="shared" si="38"/>
        <v/>
      </c>
      <c r="AC34" s="30" t="str">
        <f t="shared" si="39"/>
        <v/>
      </c>
      <c r="AD34" s="30" t="str">
        <f t="shared" si="40"/>
        <v/>
      </c>
      <c r="AE34" s="30" t="str">
        <f t="shared" si="41"/>
        <v/>
      </c>
      <c r="AF34" s="30" t="str">
        <f t="shared" si="42"/>
        <v/>
      </c>
      <c r="AG34" s="30" t="str">
        <f t="shared" si="43"/>
        <v/>
      </c>
      <c r="AH34" s="30" t="str">
        <f t="shared" si="44"/>
        <v/>
      </c>
      <c r="AI34" s="30" t="str">
        <f t="shared" si="45"/>
        <v/>
      </c>
      <c r="AJ34" s="30" t="str">
        <f t="shared" si="46"/>
        <v/>
      </c>
      <c r="AK34" s="30" t="str">
        <f t="shared" si="47"/>
        <v/>
      </c>
      <c r="AL34" s="30"/>
      <c r="AN34" s="28" t="str">
        <f t="shared" si="48"/>
        <v/>
      </c>
      <c r="AO34" s="28" t="str">
        <f t="shared" si="49"/>
        <v/>
      </c>
      <c r="AP34" s="28" t="str">
        <f t="shared" si="50"/>
        <v/>
      </c>
      <c r="AQ34" s="28" t="str">
        <f t="shared" si="51"/>
        <v/>
      </c>
      <c r="AR34" s="28" t="str">
        <f t="shared" si="52"/>
        <v/>
      </c>
      <c r="AS34" s="28" t="str">
        <f t="shared" si="53"/>
        <v/>
      </c>
      <c r="AT34" s="28" t="str">
        <f t="shared" si="54"/>
        <v/>
      </c>
      <c r="AU34" s="28" t="str">
        <f t="shared" si="55"/>
        <v/>
      </c>
      <c r="AV34" s="28" t="str">
        <f t="shared" si="56"/>
        <v/>
      </c>
      <c r="AW34" s="28" t="str">
        <f t="shared" si="57"/>
        <v/>
      </c>
      <c r="AX34" s="28"/>
      <c r="AZ34" s="28">
        <f t="shared" si="32"/>
        <v>0</v>
      </c>
      <c r="BA34" s="28">
        <f t="shared" si="33"/>
        <v>0</v>
      </c>
      <c r="BB34" s="28">
        <f t="shared" si="34"/>
        <v>0</v>
      </c>
      <c r="BC34" s="28">
        <f t="shared" si="35"/>
        <v>0</v>
      </c>
      <c r="BD34" s="35" t="str">
        <f t="shared" si="36"/>
        <v/>
      </c>
      <c r="BE34" s="30" t="str">
        <f t="shared" si="37"/>
        <v/>
      </c>
    </row>
    <row r="35" spans="2:57">
      <c r="B35" s="28" t="s">
        <v>257</v>
      </c>
      <c r="C35" s="28" t="s">
        <v>258</v>
      </c>
      <c r="E35" s="54">
        <v>-8</v>
      </c>
      <c r="F35" s="3"/>
      <c r="H35" s="3"/>
      <c r="N35" s="28">
        <v>33</v>
      </c>
      <c r="O35" s="28" t="str">
        <v/>
      </c>
      <c r="P35" s="30" t="str">
        <f t="shared" si="1"/>
        <v/>
      </c>
      <c r="Q35" s="30" t="str">
        <f t="shared" si="2"/>
        <v/>
      </c>
      <c r="R35" s="30" t="str">
        <f t="shared" si="3"/>
        <v/>
      </c>
      <c r="S35" s="30" t="str">
        <f t="shared" si="4"/>
        <v/>
      </c>
      <c r="T35" s="30" t="str">
        <f t="shared" si="5"/>
        <v/>
      </c>
      <c r="U35" s="30" t="str">
        <f t="shared" si="6"/>
        <v/>
      </c>
      <c r="V35" s="30" t="str">
        <f t="shared" si="7"/>
        <v/>
      </c>
      <c r="W35" s="30" t="str">
        <f t="shared" si="8"/>
        <v/>
      </c>
      <c r="X35" s="30" t="str">
        <f t="shared" si="9"/>
        <v/>
      </c>
      <c r="Y35" s="30" t="str">
        <f t="shared" si="10"/>
        <v/>
      </c>
      <c r="Z35" s="30" t="str">
        <f t="shared" si="11"/>
        <v/>
      </c>
      <c r="AB35" s="30" t="str">
        <f t="shared" si="38"/>
        <v/>
      </c>
      <c r="AC35" s="30" t="str">
        <f t="shared" si="39"/>
        <v/>
      </c>
      <c r="AD35" s="30" t="str">
        <f t="shared" si="40"/>
        <v/>
      </c>
      <c r="AE35" s="30" t="str">
        <f t="shared" si="41"/>
        <v/>
      </c>
      <c r="AF35" s="30" t="str">
        <f t="shared" si="42"/>
        <v/>
      </c>
      <c r="AG35" s="30" t="str">
        <f t="shared" si="43"/>
        <v/>
      </c>
      <c r="AH35" s="30" t="str">
        <f t="shared" si="44"/>
        <v/>
      </c>
      <c r="AI35" s="30" t="str">
        <f t="shared" si="45"/>
        <v/>
      </c>
      <c r="AJ35" s="30" t="str">
        <f t="shared" si="46"/>
        <v/>
      </c>
      <c r="AK35" s="30" t="str">
        <f t="shared" si="47"/>
        <v/>
      </c>
      <c r="AL35" s="30"/>
      <c r="AN35" s="28" t="str">
        <f t="shared" si="48"/>
        <v/>
      </c>
      <c r="AO35" s="28" t="str">
        <f t="shared" si="49"/>
        <v/>
      </c>
      <c r="AP35" s="28" t="str">
        <f t="shared" si="50"/>
        <v/>
      </c>
      <c r="AQ35" s="28" t="str">
        <f t="shared" si="51"/>
        <v/>
      </c>
      <c r="AR35" s="28" t="str">
        <f t="shared" si="52"/>
        <v/>
      </c>
      <c r="AS35" s="28" t="str">
        <f t="shared" si="53"/>
        <v/>
      </c>
      <c r="AT35" s="28" t="str">
        <f t="shared" si="54"/>
        <v/>
      </c>
      <c r="AU35" s="28" t="str">
        <f t="shared" si="55"/>
        <v/>
      </c>
      <c r="AV35" s="28" t="str">
        <f t="shared" si="56"/>
        <v/>
      </c>
      <c r="AW35" s="28" t="str">
        <f t="shared" si="57"/>
        <v/>
      </c>
      <c r="AX35" s="28"/>
      <c r="AZ35" s="28">
        <f t="shared" si="32"/>
        <v>0</v>
      </c>
      <c r="BA35" s="28">
        <f t="shared" si="33"/>
        <v>0</v>
      </c>
      <c r="BB35" s="28">
        <f t="shared" si="34"/>
        <v>0</v>
      </c>
      <c r="BC35" s="28">
        <f t="shared" si="35"/>
        <v>0</v>
      </c>
      <c r="BD35" s="35" t="str">
        <f t="shared" si="36"/>
        <v/>
      </c>
      <c r="BE35" s="30" t="str">
        <f t="shared" si="37"/>
        <v/>
      </c>
    </row>
    <row r="36" spans="2:57">
      <c r="B36" s="28" t="s">
        <v>261</v>
      </c>
      <c r="C36" s="28" t="s">
        <v>262</v>
      </c>
      <c r="E36" s="54">
        <v>-7</v>
      </c>
      <c r="F36" s="3"/>
      <c r="H36" s="3"/>
      <c r="N36" s="28">
        <v>34</v>
      </c>
      <c r="O36" s="28" t="str">
        <v/>
      </c>
      <c r="P36" s="30" t="str">
        <f t="shared" si="1"/>
        <v/>
      </c>
      <c r="Q36" s="30" t="str">
        <f t="shared" si="2"/>
        <v/>
      </c>
      <c r="R36" s="30" t="str">
        <f t="shared" si="3"/>
        <v/>
      </c>
      <c r="S36" s="30" t="str">
        <f t="shared" si="4"/>
        <v/>
      </c>
      <c r="T36" s="30" t="str">
        <f t="shared" si="5"/>
        <v/>
      </c>
      <c r="U36" s="30" t="str">
        <f t="shared" si="6"/>
        <v/>
      </c>
      <c r="V36" s="30" t="str">
        <f t="shared" si="7"/>
        <v/>
      </c>
      <c r="W36" s="30" t="str">
        <f t="shared" si="8"/>
        <v/>
      </c>
      <c r="X36" s="30" t="str">
        <f t="shared" si="9"/>
        <v/>
      </c>
      <c r="Y36" s="30" t="str">
        <f t="shared" si="10"/>
        <v/>
      </c>
      <c r="Z36" s="30" t="str">
        <f t="shared" si="11"/>
        <v/>
      </c>
      <c r="AB36" s="30" t="str">
        <f t="shared" si="38"/>
        <v/>
      </c>
      <c r="AC36" s="30" t="str">
        <f t="shared" si="39"/>
        <v/>
      </c>
      <c r="AD36" s="30" t="str">
        <f t="shared" si="40"/>
        <v/>
      </c>
      <c r="AE36" s="30" t="str">
        <f t="shared" si="41"/>
        <v/>
      </c>
      <c r="AF36" s="30" t="str">
        <f t="shared" si="42"/>
        <v/>
      </c>
      <c r="AG36" s="30" t="str">
        <f t="shared" si="43"/>
        <v/>
      </c>
      <c r="AH36" s="30" t="str">
        <f t="shared" si="44"/>
        <v/>
      </c>
      <c r="AI36" s="30" t="str">
        <f t="shared" si="45"/>
        <v/>
      </c>
      <c r="AJ36" s="30" t="str">
        <f t="shared" si="46"/>
        <v/>
      </c>
      <c r="AK36" s="30" t="str">
        <f t="shared" si="47"/>
        <v/>
      </c>
      <c r="AL36" s="30"/>
      <c r="AN36" s="28" t="str">
        <f t="shared" si="48"/>
        <v/>
      </c>
      <c r="AO36" s="28" t="str">
        <f t="shared" si="49"/>
        <v/>
      </c>
      <c r="AP36" s="28" t="str">
        <f t="shared" si="50"/>
        <v/>
      </c>
      <c r="AQ36" s="28" t="str">
        <f t="shared" si="51"/>
        <v/>
      </c>
      <c r="AR36" s="28" t="str">
        <f t="shared" si="52"/>
        <v/>
      </c>
      <c r="AS36" s="28" t="str">
        <f t="shared" si="53"/>
        <v/>
      </c>
      <c r="AT36" s="28" t="str">
        <f t="shared" si="54"/>
        <v/>
      </c>
      <c r="AU36" s="28" t="str">
        <f t="shared" si="55"/>
        <v/>
      </c>
      <c r="AV36" s="28" t="str">
        <f t="shared" si="56"/>
        <v/>
      </c>
      <c r="AW36" s="28" t="str">
        <f t="shared" si="57"/>
        <v/>
      </c>
      <c r="AX36" s="28"/>
      <c r="AZ36" s="28">
        <f t="shared" si="32"/>
        <v>0</v>
      </c>
      <c r="BA36" s="28">
        <f t="shared" si="33"/>
        <v>0</v>
      </c>
      <c r="BB36" s="28">
        <f t="shared" si="34"/>
        <v>0</v>
      </c>
      <c r="BC36" s="28">
        <f t="shared" si="35"/>
        <v>0</v>
      </c>
      <c r="BD36" s="35" t="str">
        <f t="shared" si="36"/>
        <v/>
      </c>
      <c r="BE36" s="30" t="str">
        <f t="shared" si="37"/>
        <v/>
      </c>
    </row>
    <row r="37" spans="2:57">
      <c r="B37" s="28" t="s">
        <v>255</v>
      </c>
      <c r="C37" s="28" t="s">
        <v>256</v>
      </c>
      <c r="E37" s="54">
        <v>-6</v>
      </c>
      <c r="F37" s="3"/>
      <c r="H37" s="3"/>
      <c r="N37" s="28">
        <v>35</v>
      </c>
      <c r="O37" s="28" t="str">
        <v/>
      </c>
      <c r="P37" s="30" t="str">
        <f t="shared" si="1"/>
        <v/>
      </c>
      <c r="Q37" s="30" t="str">
        <f t="shared" si="2"/>
        <v/>
      </c>
      <c r="R37" s="30" t="str">
        <f t="shared" si="3"/>
        <v/>
      </c>
      <c r="S37" s="30" t="str">
        <f t="shared" si="4"/>
        <v/>
      </c>
      <c r="T37" s="30" t="str">
        <f t="shared" si="5"/>
        <v/>
      </c>
      <c r="U37" s="30" t="str">
        <f t="shared" si="6"/>
        <v/>
      </c>
      <c r="V37" s="30" t="str">
        <f t="shared" si="7"/>
        <v/>
      </c>
      <c r="W37" s="30" t="str">
        <f t="shared" si="8"/>
        <v/>
      </c>
      <c r="X37" s="30" t="str">
        <f t="shared" si="9"/>
        <v/>
      </c>
      <c r="Y37" s="30" t="str">
        <f t="shared" si="10"/>
        <v/>
      </c>
      <c r="Z37" s="30" t="str">
        <f t="shared" si="11"/>
        <v/>
      </c>
      <c r="AB37" s="30" t="str">
        <f t="shared" si="38"/>
        <v/>
      </c>
      <c r="AC37" s="30" t="str">
        <f t="shared" si="39"/>
        <v/>
      </c>
      <c r="AD37" s="30" t="str">
        <f t="shared" si="40"/>
        <v/>
      </c>
      <c r="AE37" s="30" t="str">
        <f t="shared" si="41"/>
        <v/>
      </c>
      <c r="AF37" s="30" t="str">
        <f t="shared" si="42"/>
        <v/>
      </c>
      <c r="AG37" s="30" t="str">
        <f t="shared" si="43"/>
        <v/>
      </c>
      <c r="AH37" s="30" t="str">
        <f t="shared" si="44"/>
        <v/>
      </c>
      <c r="AI37" s="30" t="str">
        <f t="shared" si="45"/>
        <v/>
      </c>
      <c r="AJ37" s="30" t="str">
        <f t="shared" si="46"/>
        <v/>
      </c>
      <c r="AK37" s="30" t="str">
        <f t="shared" si="47"/>
        <v/>
      </c>
      <c r="AL37" s="30"/>
      <c r="AN37" s="28" t="str">
        <f t="shared" si="48"/>
        <v/>
      </c>
      <c r="AO37" s="28" t="str">
        <f t="shared" si="49"/>
        <v/>
      </c>
      <c r="AP37" s="28" t="str">
        <f t="shared" si="50"/>
        <v/>
      </c>
      <c r="AQ37" s="28" t="str">
        <f t="shared" si="51"/>
        <v/>
      </c>
      <c r="AR37" s="28" t="str">
        <f t="shared" si="52"/>
        <v/>
      </c>
      <c r="AS37" s="28" t="str">
        <f t="shared" si="53"/>
        <v/>
      </c>
      <c r="AT37" s="28" t="str">
        <f t="shared" si="54"/>
        <v/>
      </c>
      <c r="AU37" s="28" t="str">
        <f t="shared" si="55"/>
        <v/>
      </c>
      <c r="AV37" s="28" t="str">
        <f t="shared" si="56"/>
        <v/>
      </c>
      <c r="AW37" s="28" t="str">
        <f t="shared" si="57"/>
        <v/>
      </c>
      <c r="AX37" s="28"/>
      <c r="AZ37" s="28">
        <f t="shared" si="32"/>
        <v>0</v>
      </c>
      <c r="BA37" s="28">
        <f t="shared" si="33"/>
        <v>0</v>
      </c>
      <c r="BB37" s="28">
        <f t="shared" si="34"/>
        <v>0</v>
      </c>
      <c r="BC37" s="28">
        <f t="shared" si="35"/>
        <v>0</v>
      </c>
      <c r="BD37" s="35" t="str">
        <f t="shared" si="36"/>
        <v/>
      </c>
      <c r="BE37" s="30" t="str">
        <f t="shared" si="37"/>
        <v/>
      </c>
    </row>
    <row r="38" spans="2:57">
      <c r="B38" s="28" t="s">
        <v>160</v>
      </c>
      <c r="C38" s="28" t="s">
        <v>161</v>
      </c>
      <c r="E38" s="54">
        <v>-5</v>
      </c>
      <c r="F38" s="3"/>
      <c r="H38" s="3"/>
      <c r="N38" s="28">
        <v>36</v>
      </c>
      <c r="O38" s="28" t="str">
        <v/>
      </c>
      <c r="P38" s="30" t="str">
        <f t="shared" si="1"/>
        <v/>
      </c>
      <c r="Q38" s="30" t="str">
        <f t="shared" si="2"/>
        <v/>
      </c>
      <c r="R38" s="30" t="str">
        <f t="shared" si="3"/>
        <v/>
      </c>
      <c r="S38" s="30" t="str">
        <f t="shared" si="4"/>
        <v/>
      </c>
      <c r="T38" s="30" t="str">
        <f t="shared" si="5"/>
        <v/>
      </c>
      <c r="U38" s="30" t="str">
        <f t="shared" si="6"/>
        <v/>
      </c>
      <c r="V38" s="30" t="str">
        <f t="shared" si="7"/>
        <v/>
      </c>
      <c r="W38" s="30" t="str">
        <f t="shared" si="8"/>
        <v/>
      </c>
      <c r="X38" s="30" t="str">
        <f t="shared" si="9"/>
        <v/>
      </c>
      <c r="Y38" s="30" t="str">
        <f t="shared" si="10"/>
        <v/>
      </c>
      <c r="Z38" s="30" t="str">
        <f t="shared" si="11"/>
        <v/>
      </c>
      <c r="AB38" s="30" t="str">
        <f t="shared" si="38"/>
        <v/>
      </c>
      <c r="AC38" s="30" t="str">
        <f t="shared" si="39"/>
        <v/>
      </c>
      <c r="AD38" s="30" t="str">
        <f t="shared" si="40"/>
        <v/>
      </c>
      <c r="AE38" s="30" t="str">
        <f t="shared" si="41"/>
        <v/>
      </c>
      <c r="AF38" s="30" t="str">
        <f t="shared" si="42"/>
        <v/>
      </c>
      <c r="AG38" s="30" t="str">
        <f t="shared" si="43"/>
        <v/>
      </c>
      <c r="AH38" s="30" t="str">
        <f t="shared" si="44"/>
        <v/>
      </c>
      <c r="AI38" s="30" t="str">
        <f t="shared" si="45"/>
        <v/>
      </c>
      <c r="AJ38" s="30" t="str">
        <f t="shared" si="46"/>
        <v/>
      </c>
      <c r="AK38" s="30" t="str">
        <f t="shared" si="47"/>
        <v/>
      </c>
      <c r="AL38" s="30"/>
      <c r="AN38" s="28" t="str">
        <f t="shared" si="48"/>
        <v/>
      </c>
      <c r="AO38" s="28" t="str">
        <f t="shared" si="49"/>
        <v/>
      </c>
      <c r="AP38" s="28" t="str">
        <f t="shared" si="50"/>
        <v/>
      </c>
      <c r="AQ38" s="28" t="str">
        <f t="shared" si="51"/>
        <v/>
      </c>
      <c r="AR38" s="28" t="str">
        <f t="shared" si="52"/>
        <v/>
      </c>
      <c r="AS38" s="28" t="str">
        <f t="shared" si="53"/>
        <v/>
      </c>
      <c r="AT38" s="28" t="str">
        <f t="shared" si="54"/>
        <v/>
      </c>
      <c r="AU38" s="28" t="str">
        <f t="shared" si="55"/>
        <v/>
      </c>
      <c r="AV38" s="28" t="str">
        <f t="shared" si="56"/>
        <v/>
      </c>
      <c r="AW38" s="28" t="str">
        <f t="shared" si="57"/>
        <v/>
      </c>
      <c r="AX38" s="28"/>
      <c r="AZ38" s="28">
        <f t="shared" si="32"/>
        <v>0</v>
      </c>
      <c r="BA38" s="28">
        <f t="shared" si="33"/>
        <v>0</v>
      </c>
      <c r="BB38" s="28">
        <f t="shared" si="34"/>
        <v>0</v>
      </c>
      <c r="BC38" s="28">
        <f t="shared" si="35"/>
        <v>0</v>
      </c>
      <c r="BD38" s="35" t="str">
        <f t="shared" si="36"/>
        <v/>
      </c>
      <c r="BE38" s="30" t="str">
        <f t="shared" si="37"/>
        <v/>
      </c>
    </row>
    <row r="39" spans="2:57">
      <c r="B39" s="28" t="s">
        <v>251</v>
      </c>
      <c r="C39" s="28" t="s">
        <v>252</v>
      </c>
      <c r="E39" s="54">
        <v>-4</v>
      </c>
      <c r="F39" s="3"/>
      <c r="H39" s="3"/>
      <c r="N39" s="28">
        <v>37</v>
      </c>
      <c r="O39" s="28" t="str">
        <v/>
      </c>
      <c r="P39" s="30" t="str">
        <f t="shared" si="1"/>
        <v/>
      </c>
      <c r="Q39" s="30" t="str">
        <f t="shared" si="2"/>
        <v/>
      </c>
      <c r="R39" s="30" t="str">
        <f t="shared" si="3"/>
        <v/>
      </c>
      <c r="S39" s="30" t="str">
        <f t="shared" si="4"/>
        <v/>
      </c>
      <c r="T39" s="30" t="str">
        <f t="shared" si="5"/>
        <v/>
      </c>
      <c r="U39" s="30" t="str">
        <f t="shared" si="6"/>
        <v/>
      </c>
      <c r="V39" s="30" t="str">
        <f t="shared" si="7"/>
        <v/>
      </c>
      <c r="W39" s="30" t="str">
        <f t="shared" si="8"/>
        <v/>
      </c>
      <c r="X39" s="30" t="str">
        <f t="shared" si="9"/>
        <v/>
      </c>
      <c r="Y39" s="30" t="str">
        <f t="shared" si="10"/>
        <v/>
      </c>
      <c r="Z39" s="30" t="str">
        <f t="shared" si="11"/>
        <v/>
      </c>
      <c r="AB39" s="30" t="str">
        <f t="shared" si="38"/>
        <v/>
      </c>
      <c r="AC39" s="30" t="str">
        <f t="shared" si="39"/>
        <v/>
      </c>
      <c r="AD39" s="30" t="str">
        <f t="shared" si="40"/>
        <v/>
      </c>
      <c r="AE39" s="30" t="str">
        <f t="shared" si="41"/>
        <v/>
      </c>
      <c r="AF39" s="30" t="str">
        <f t="shared" si="42"/>
        <v/>
      </c>
      <c r="AG39" s="30" t="str">
        <f t="shared" si="43"/>
        <v/>
      </c>
      <c r="AH39" s="30" t="str">
        <f t="shared" si="44"/>
        <v/>
      </c>
      <c r="AI39" s="30" t="str">
        <f t="shared" si="45"/>
        <v/>
      </c>
      <c r="AJ39" s="30" t="str">
        <f t="shared" si="46"/>
        <v/>
      </c>
      <c r="AK39" s="30" t="str">
        <f t="shared" si="47"/>
        <v/>
      </c>
      <c r="AL39" s="30"/>
      <c r="AN39" s="28" t="str">
        <f t="shared" si="48"/>
        <v/>
      </c>
      <c r="AO39" s="28" t="str">
        <f t="shared" si="49"/>
        <v/>
      </c>
      <c r="AP39" s="28" t="str">
        <f t="shared" si="50"/>
        <v/>
      </c>
      <c r="AQ39" s="28" t="str">
        <f t="shared" si="51"/>
        <v/>
      </c>
      <c r="AR39" s="28" t="str">
        <f t="shared" si="52"/>
        <v/>
      </c>
      <c r="AS39" s="28" t="str">
        <f t="shared" si="53"/>
        <v/>
      </c>
      <c r="AT39" s="28" t="str">
        <f t="shared" si="54"/>
        <v/>
      </c>
      <c r="AU39" s="28" t="str">
        <f t="shared" si="55"/>
        <v/>
      </c>
      <c r="AV39" s="28" t="str">
        <f t="shared" si="56"/>
        <v/>
      </c>
      <c r="AW39" s="28" t="str">
        <f t="shared" si="57"/>
        <v/>
      </c>
      <c r="AX39" s="28"/>
      <c r="AZ39" s="28">
        <f t="shared" si="32"/>
        <v>0</v>
      </c>
      <c r="BA39" s="28">
        <f t="shared" si="33"/>
        <v>0</v>
      </c>
      <c r="BB39" s="28">
        <f t="shared" si="34"/>
        <v>0</v>
      </c>
      <c r="BC39" s="28">
        <f t="shared" si="35"/>
        <v>0</v>
      </c>
      <c r="BD39" s="35" t="str">
        <f t="shared" si="36"/>
        <v/>
      </c>
      <c r="BE39" s="30" t="str">
        <f t="shared" si="37"/>
        <v/>
      </c>
    </row>
    <row r="40" spans="2:57">
      <c r="B40" s="28" t="s">
        <v>253</v>
      </c>
      <c r="C40" s="28" t="s">
        <v>254</v>
      </c>
      <c r="E40" s="54">
        <v>-3</v>
      </c>
      <c r="F40" s="3"/>
      <c r="H40" s="3"/>
      <c r="N40" s="28">
        <v>38</v>
      </c>
      <c r="O40" s="28" t="str">
        <v/>
      </c>
      <c r="P40" s="30" t="str">
        <f t="shared" si="1"/>
        <v/>
      </c>
      <c r="Q40" s="30" t="str">
        <f t="shared" si="2"/>
        <v/>
      </c>
      <c r="R40" s="30" t="str">
        <f t="shared" si="3"/>
        <v/>
      </c>
      <c r="S40" s="30" t="str">
        <f t="shared" si="4"/>
        <v/>
      </c>
      <c r="T40" s="30" t="str">
        <f t="shared" si="5"/>
        <v/>
      </c>
      <c r="U40" s="30" t="str">
        <f t="shared" si="6"/>
        <v/>
      </c>
      <c r="V40" s="30" t="str">
        <f t="shared" si="7"/>
        <v/>
      </c>
      <c r="W40" s="30" t="str">
        <f t="shared" si="8"/>
        <v/>
      </c>
      <c r="X40" s="30" t="str">
        <f t="shared" si="9"/>
        <v/>
      </c>
      <c r="Y40" s="30" t="str">
        <f t="shared" si="10"/>
        <v/>
      </c>
      <c r="Z40" s="30" t="str">
        <f t="shared" si="11"/>
        <v/>
      </c>
      <c r="AB40" s="30" t="str">
        <f t="shared" si="38"/>
        <v/>
      </c>
      <c r="AC40" s="30" t="str">
        <f t="shared" si="39"/>
        <v/>
      </c>
      <c r="AD40" s="30" t="str">
        <f t="shared" si="40"/>
        <v/>
      </c>
      <c r="AE40" s="30" t="str">
        <f t="shared" si="41"/>
        <v/>
      </c>
      <c r="AF40" s="30" t="str">
        <f t="shared" si="42"/>
        <v/>
      </c>
      <c r="AG40" s="30" t="str">
        <f t="shared" si="43"/>
        <v/>
      </c>
      <c r="AH40" s="30" t="str">
        <f t="shared" si="44"/>
        <v/>
      </c>
      <c r="AI40" s="30" t="str">
        <f t="shared" si="45"/>
        <v/>
      </c>
      <c r="AJ40" s="30" t="str">
        <f t="shared" si="46"/>
        <v/>
      </c>
      <c r="AK40" s="30" t="str">
        <f t="shared" si="47"/>
        <v/>
      </c>
      <c r="AL40" s="30"/>
      <c r="AN40" s="28" t="str">
        <f t="shared" si="48"/>
        <v/>
      </c>
      <c r="AO40" s="28" t="str">
        <f t="shared" si="49"/>
        <v/>
      </c>
      <c r="AP40" s="28" t="str">
        <f t="shared" si="50"/>
        <v/>
      </c>
      <c r="AQ40" s="28" t="str">
        <f t="shared" si="51"/>
        <v/>
      </c>
      <c r="AR40" s="28" t="str">
        <f t="shared" si="52"/>
        <v/>
      </c>
      <c r="AS40" s="28" t="str">
        <f t="shared" si="53"/>
        <v/>
      </c>
      <c r="AT40" s="28" t="str">
        <f t="shared" si="54"/>
        <v/>
      </c>
      <c r="AU40" s="28" t="str">
        <f t="shared" si="55"/>
        <v/>
      </c>
      <c r="AV40" s="28" t="str">
        <f t="shared" si="56"/>
        <v/>
      </c>
      <c r="AW40" s="28" t="str">
        <f t="shared" si="57"/>
        <v/>
      </c>
      <c r="AX40" s="28"/>
      <c r="AZ40" s="28">
        <f t="shared" si="32"/>
        <v>0</v>
      </c>
      <c r="BA40" s="28">
        <f t="shared" si="33"/>
        <v>0</v>
      </c>
      <c r="BB40" s="28">
        <f t="shared" si="34"/>
        <v>0</v>
      </c>
      <c r="BC40" s="28">
        <f t="shared" si="35"/>
        <v>0</v>
      </c>
      <c r="BD40" s="35" t="str">
        <f t="shared" si="36"/>
        <v/>
      </c>
      <c r="BE40" s="30" t="str">
        <f t="shared" si="37"/>
        <v/>
      </c>
    </row>
    <row r="41" spans="2:57">
      <c r="B41" s="28" t="s">
        <v>263</v>
      </c>
      <c r="C41" s="28" t="s">
        <v>264</v>
      </c>
      <c r="E41" s="54">
        <v>-2</v>
      </c>
      <c r="F41" s="3"/>
      <c r="H41" s="3"/>
      <c r="N41" s="28">
        <v>39</v>
      </c>
      <c r="O41" s="28" t="str">
        <v/>
      </c>
      <c r="P41" s="30" t="str">
        <f t="shared" si="1"/>
        <v/>
      </c>
      <c r="Q41" s="30" t="str">
        <f t="shared" si="2"/>
        <v/>
      </c>
      <c r="R41" s="30" t="str">
        <f t="shared" si="3"/>
        <v/>
      </c>
      <c r="S41" s="30" t="str">
        <f t="shared" si="4"/>
        <v/>
      </c>
      <c r="T41" s="30" t="str">
        <f t="shared" si="5"/>
        <v/>
      </c>
      <c r="U41" s="30" t="str">
        <f t="shared" si="6"/>
        <v/>
      </c>
      <c r="V41" s="30" t="str">
        <f t="shared" si="7"/>
        <v/>
      </c>
      <c r="W41" s="30" t="str">
        <f t="shared" si="8"/>
        <v/>
      </c>
      <c r="X41" s="30" t="str">
        <f t="shared" si="9"/>
        <v/>
      </c>
      <c r="Y41" s="30" t="str">
        <f t="shared" si="10"/>
        <v/>
      </c>
      <c r="Z41" s="30" t="str">
        <f t="shared" si="11"/>
        <v/>
      </c>
      <c r="AB41" s="30" t="str">
        <f t="shared" si="38"/>
        <v/>
      </c>
      <c r="AC41" s="30" t="str">
        <f t="shared" si="39"/>
        <v/>
      </c>
      <c r="AD41" s="30" t="str">
        <f t="shared" si="40"/>
        <v/>
      </c>
      <c r="AE41" s="30" t="str">
        <f t="shared" si="41"/>
        <v/>
      </c>
      <c r="AF41" s="30" t="str">
        <f t="shared" si="42"/>
        <v/>
      </c>
      <c r="AG41" s="30" t="str">
        <f t="shared" si="43"/>
        <v/>
      </c>
      <c r="AH41" s="30" t="str">
        <f t="shared" si="44"/>
        <v/>
      </c>
      <c r="AI41" s="30" t="str">
        <f t="shared" si="45"/>
        <v/>
      </c>
      <c r="AJ41" s="30" t="str">
        <f t="shared" si="46"/>
        <v/>
      </c>
      <c r="AK41" s="30" t="str">
        <f t="shared" si="47"/>
        <v/>
      </c>
      <c r="AL41" s="30"/>
      <c r="AN41" s="28" t="str">
        <f t="shared" si="48"/>
        <v/>
      </c>
      <c r="AO41" s="28" t="str">
        <f t="shared" si="49"/>
        <v/>
      </c>
      <c r="AP41" s="28" t="str">
        <f t="shared" si="50"/>
        <v/>
      </c>
      <c r="AQ41" s="28" t="str">
        <f t="shared" si="51"/>
        <v/>
      </c>
      <c r="AR41" s="28" t="str">
        <f t="shared" si="52"/>
        <v/>
      </c>
      <c r="AS41" s="28" t="str">
        <f t="shared" si="53"/>
        <v/>
      </c>
      <c r="AT41" s="28" t="str">
        <f t="shared" si="54"/>
        <v/>
      </c>
      <c r="AU41" s="28" t="str">
        <f t="shared" si="55"/>
        <v/>
      </c>
      <c r="AV41" s="28" t="str">
        <f t="shared" si="56"/>
        <v/>
      </c>
      <c r="AW41" s="28" t="str">
        <f t="shared" si="57"/>
        <v/>
      </c>
      <c r="AX41" s="28"/>
      <c r="AZ41" s="28">
        <f t="shared" si="32"/>
        <v>0</v>
      </c>
      <c r="BA41" s="28">
        <f t="shared" si="33"/>
        <v>0</v>
      </c>
      <c r="BB41" s="28">
        <f t="shared" si="34"/>
        <v>0</v>
      </c>
      <c r="BC41" s="28">
        <f t="shared" si="35"/>
        <v>0</v>
      </c>
      <c r="BD41" s="35" t="str">
        <f t="shared" si="36"/>
        <v/>
      </c>
      <c r="BE41" s="30" t="str">
        <f t="shared" si="37"/>
        <v/>
      </c>
    </row>
    <row r="42" spans="2:57">
      <c r="B42" s="28" t="s">
        <v>245</v>
      </c>
      <c r="C42" s="28" t="s">
        <v>246</v>
      </c>
      <c r="E42" s="54">
        <v>-1</v>
      </c>
      <c r="F42" s="3"/>
      <c r="H42" s="3"/>
      <c r="N42" s="28">
        <v>40</v>
      </c>
      <c r="O42" s="28" t="str">
        <v/>
      </c>
      <c r="P42" s="30" t="str">
        <f t="shared" si="1"/>
        <v/>
      </c>
      <c r="Q42" s="30" t="str">
        <f t="shared" si="2"/>
        <v/>
      </c>
      <c r="R42" s="30" t="str">
        <f t="shared" si="3"/>
        <v/>
      </c>
      <c r="S42" s="30" t="str">
        <f t="shared" si="4"/>
        <v/>
      </c>
      <c r="T42" s="30" t="str">
        <f t="shared" si="5"/>
        <v/>
      </c>
      <c r="U42" s="30" t="str">
        <f t="shared" si="6"/>
        <v/>
      </c>
      <c r="V42" s="30" t="str">
        <f t="shared" si="7"/>
        <v/>
      </c>
      <c r="W42" s="30" t="str">
        <f t="shared" si="8"/>
        <v/>
      </c>
      <c r="X42" s="30" t="str">
        <f t="shared" si="9"/>
        <v/>
      </c>
      <c r="Y42" s="30" t="str">
        <f t="shared" si="10"/>
        <v/>
      </c>
      <c r="Z42" s="30" t="str">
        <f t="shared" si="11"/>
        <v/>
      </c>
      <c r="AB42" s="30" t="str">
        <f t="shared" si="38"/>
        <v/>
      </c>
      <c r="AC42" s="30" t="str">
        <f t="shared" si="39"/>
        <v/>
      </c>
      <c r="AD42" s="30" t="str">
        <f t="shared" si="40"/>
        <v/>
      </c>
      <c r="AE42" s="30" t="str">
        <f t="shared" si="41"/>
        <v/>
      </c>
      <c r="AF42" s="30" t="str">
        <f t="shared" si="42"/>
        <v/>
      </c>
      <c r="AG42" s="30" t="str">
        <f t="shared" si="43"/>
        <v/>
      </c>
      <c r="AH42" s="30" t="str">
        <f t="shared" si="44"/>
        <v/>
      </c>
      <c r="AI42" s="30" t="str">
        <f t="shared" si="45"/>
        <v/>
      </c>
      <c r="AJ42" s="30" t="str">
        <f t="shared" si="46"/>
        <v/>
      </c>
      <c r="AK42" s="30" t="str">
        <f t="shared" si="47"/>
        <v/>
      </c>
      <c r="AL42" s="30"/>
      <c r="AN42" s="28" t="str">
        <f t="shared" si="48"/>
        <v/>
      </c>
      <c r="AO42" s="28" t="str">
        <f t="shared" si="49"/>
        <v/>
      </c>
      <c r="AP42" s="28" t="str">
        <f t="shared" si="50"/>
        <v/>
      </c>
      <c r="AQ42" s="28" t="str">
        <f t="shared" si="51"/>
        <v/>
      </c>
      <c r="AR42" s="28" t="str">
        <f t="shared" si="52"/>
        <v/>
      </c>
      <c r="AS42" s="28" t="str">
        <f t="shared" si="53"/>
        <v/>
      </c>
      <c r="AT42" s="28" t="str">
        <f t="shared" si="54"/>
        <v/>
      </c>
      <c r="AU42" s="28" t="str">
        <f t="shared" si="55"/>
        <v/>
      </c>
      <c r="AV42" s="28" t="str">
        <f t="shared" si="56"/>
        <v/>
      </c>
      <c r="AW42" s="28" t="str">
        <f t="shared" si="57"/>
        <v/>
      </c>
      <c r="AX42" s="28"/>
      <c r="AZ42" s="28">
        <f t="shared" si="32"/>
        <v>0</v>
      </c>
      <c r="BA42" s="28">
        <f t="shared" si="33"/>
        <v>0</v>
      </c>
      <c r="BB42" s="28">
        <f t="shared" si="34"/>
        <v>0</v>
      </c>
      <c r="BC42" s="28">
        <f t="shared" si="35"/>
        <v>0</v>
      </c>
      <c r="BD42" s="35" t="str">
        <f t="shared" si="36"/>
        <v/>
      </c>
      <c r="BE42" s="30" t="str">
        <f t="shared" si="37"/>
        <v/>
      </c>
    </row>
    <row r="43" spans="2:57">
      <c r="B43" s="28" t="s">
        <v>243</v>
      </c>
      <c r="C43" s="28" t="s">
        <v>244</v>
      </c>
      <c r="E43" s="54">
        <v>0</v>
      </c>
      <c r="F43" s="3"/>
      <c r="H43" s="3"/>
      <c r="N43" s="28">
        <v>41</v>
      </c>
      <c r="O43" s="28" t="str">
        <v/>
      </c>
      <c r="P43" s="30" t="str">
        <f t="shared" si="1"/>
        <v/>
      </c>
      <c r="Q43" s="30" t="str">
        <f t="shared" si="2"/>
        <v/>
      </c>
      <c r="R43" s="30" t="str">
        <f t="shared" si="3"/>
        <v/>
      </c>
      <c r="S43" s="30" t="str">
        <f t="shared" si="4"/>
        <v/>
      </c>
      <c r="T43" s="30" t="str">
        <f t="shared" si="5"/>
        <v/>
      </c>
      <c r="U43" s="30" t="str">
        <f t="shared" si="6"/>
        <v/>
      </c>
      <c r="V43" s="30" t="str">
        <f t="shared" si="7"/>
        <v/>
      </c>
      <c r="W43" s="30" t="str">
        <f t="shared" si="8"/>
        <v/>
      </c>
      <c r="X43" s="30" t="str">
        <f t="shared" si="9"/>
        <v/>
      </c>
      <c r="Y43" s="30" t="str">
        <f t="shared" si="10"/>
        <v/>
      </c>
      <c r="Z43" s="30" t="str">
        <f t="shared" si="11"/>
        <v/>
      </c>
      <c r="AB43" s="30" t="str">
        <f t="shared" si="38"/>
        <v/>
      </c>
      <c r="AC43" s="30" t="str">
        <f t="shared" si="39"/>
        <v/>
      </c>
      <c r="AD43" s="30" t="str">
        <f t="shared" si="40"/>
        <v/>
      </c>
      <c r="AE43" s="30" t="str">
        <f t="shared" si="41"/>
        <v/>
      </c>
      <c r="AF43" s="30" t="str">
        <f t="shared" si="42"/>
        <v/>
      </c>
      <c r="AG43" s="30" t="str">
        <f t="shared" si="43"/>
        <v/>
      </c>
      <c r="AH43" s="30" t="str">
        <f t="shared" si="44"/>
        <v/>
      </c>
      <c r="AI43" s="30" t="str">
        <f t="shared" si="45"/>
        <v/>
      </c>
      <c r="AJ43" s="30" t="str">
        <f t="shared" si="46"/>
        <v/>
      </c>
      <c r="AK43" s="30" t="str">
        <f t="shared" si="47"/>
        <v/>
      </c>
      <c r="AL43" s="30"/>
      <c r="AN43" s="28" t="str">
        <f t="shared" si="48"/>
        <v/>
      </c>
      <c r="AO43" s="28" t="str">
        <f t="shared" si="49"/>
        <v/>
      </c>
      <c r="AP43" s="28" t="str">
        <f t="shared" si="50"/>
        <v/>
      </c>
      <c r="AQ43" s="28" t="str">
        <f t="shared" si="51"/>
        <v/>
      </c>
      <c r="AR43" s="28" t="str">
        <f t="shared" si="52"/>
        <v/>
      </c>
      <c r="AS43" s="28" t="str">
        <f t="shared" si="53"/>
        <v/>
      </c>
      <c r="AT43" s="28" t="str">
        <f t="shared" si="54"/>
        <v/>
      </c>
      <c r="AU43" s="28" t="str">
        <f t="shared" si="55"/>
        <v/>
      </c>
      <c r="AV43" s="28" t="str">
        <f t="shared" si="56"/>
        <v/>
      </c>
      <c r="AW43" s="28" t="str">
        <f t="shared" si="57"/>
        <v/>
      </c>
      <c r="AX43" s="28"/>
      <c r="AZ43" s="28">
        <f t="shared" si="32"/>
        <v>0</v>
      </c>
      <c r="BA43" s="28">
        <f t="shared" si="33"/>
        <v>0</v>
      </c>
      <c r="BB43" s="28">
        <f t="shared" si="34"/>
        <v>0</v>
      </c>
      <c r="BC43" s="28">
        <f t="shared" si="35"/>
        <v>0</v>
      </c>
      <c r="BD43" s="35" t="str">
        <f t="shared" si="36"/>
        <v/>
      </c>
      <c r="BE43" s="30" t="str">
        <f t="shared" si="37"/>
        <v/>
      </c>
    </row>
    <row r="44" spans="2:57">
      <c r="B44" s="28" t="s">
        <v>303</v>
      </c>
      <c r="C44" s="28" t="s">
        <v>304</v>
      </c>
      <c r="E44" s="54" t="s">
        <v>329</v>
      </c>
      <c r="F44" s="3"/>
      <c r="H44" s="3"/>
      <c r="N44" s="28">
        <v>42</v>
      </c>
      <c r="O44" s="28" t="str">
        <v/>
      </c>
      <c r="P44" s="30" t="str">
        <f t="shared" si="1"/>
        <v/>
      </c>
      <c r="Q44" s="30" t="str">
        <f t="shared" si="2"/>
        <v/>
      </c>
      <c r="R44" s="30" t="str">
        <f t="shared" si="3"/>
        <v/>
      </c>
      <c r="S44" s="30" t="str">
        <f t="shared" si="4"/>
        <v/>
      </c>
      <c r="T44" s="30" t="str">
        <f t="shared" si="5"/>
        <v/>
      </c>
      <c r="U44" s="30" t="str">
        <f t="shared" si="6"/>
        <v/>
      </c>
      <c r="V44" s="30" t="str">
        <f t="shared" si="7"/>
        <v/>
      </c>
      <c r="W44" s="30" t="str">
        <f t="shared" si="8"/>
        <v/>
      </c>
      <c r="X44" s="30" t="str">
        <f t="shared" si="9"/>
        <v/>
      </c>
      <c r="Y44" s="30" t="str">
        <f t="shared" si="10"/>
        <v/>
      </c>
      <c r="Z44" s="30" t="str">
        <f t="shared" si="11"/>
        <v/>
      </c>
      <c r="AB44" s="30" t="str">
        <f t="shared" si="38"/>
        <v/>
      </c>
      <c r="AC44" s="30" t="str">
        <f t="shared" si="39"/>
        <v/>
      </c>
      <c r="AD44" s="30" t="str">
        <f t="shared" si="40"/>
        <v/>
      </c>
      <c r="AE44" s="30" t="str">
        <f t="shared" si="41"/>
        <v/>
      </c>
      <c r="AF44" s="30" t="str">
        <f t="shared" si="42"/>
        <v/>
      </c>
      <c r="AG44" s="30" t="str">
        <f t="shared" si="43"/>
        <v/>
      </c>
      <c r="AH44" s="30" t="str">
        <f t="shared" si="44"/>
        <v/>
      </c>
      <c r="AI44" s="30" t="str">
        <f t="shared" si="45"/>
        <v/>
      </c>
      <c r="AJ44" s="30" t="str">
        <f t="shared" si="46"/>
        <v/>
      </c>
      <c r="AK44" s="30" t="str">
        <f t="shared" si="47"/>
        <v/>
      </c>
      <c r="AL44" s="30"/>
      <c r="AN44" s="28" t="str">
        <f t="shared" si="48"/>
        <v/>
      </c>
      <c r="AO44" s="28" t="str">
        <f t="shared" si="49"/>
        <v/>
      </c>
      <c r="AP44" s="28" t="str">
        <f t="shared" si="50"/>
        <v/>
      </c>
      <c r="AQ44" s="28" t="str">
        <f t="shared" si="51"/>
        <v/>
      </c>
      <c r="AR44" s="28" t="str">
        <f t="shared" si="52"/>
        <v/>
      </c>
      <c r="AS44" s="28" t="str">
        <f t="shared" si="53"/>
        <v/>
      </c>
      <c r="AT44" s="28" t="str">
        <f t="shared" si="54"/>
        <v/>
      </c>
      <c r="AU44" s="28" t="str">
        <f t="shared" si="55"/>
        <v/>
      </c>
      <c r="AV44" s="28" t="str">
        <f t="shared" si="56"/>
        <v/>
      </c>
      <c r="AW44" s="28" t="str">
        <f t="shared" si="57"/>
        <v/>
      </c>
      <c r="AX44" s="28"/>
      <c r="AZ44" s="28">
        <f t="shared" si="32"/>
        <v>0</v>
      </c>
      <c r="BA44" s="28">
        <f t="shared" si="33"/>
        <v>0</v>
      </c>
      <c r="BB44" s="28">
        <f t="shared" si="34"/>
        <v>0</v>
      </c>
      <c r="BC44" s="28">
        <f t="shared" si="35"/>
        <v>0</v>
      </c>
      <c r="BD44" s="35" t="str">
        <f t="shared" si="36"/>
        <v/>
      </c>
      <c r="BE44" s="30" t="str">
        <f t="shared" si="37"/>
        <v/>
      </c>
    </row>
    <row r="45" spans="2:57">
      <c r="B45" s="28" t="s">
        <v>237</v>
      </c>
      <c r="C45" s="28" t="s">
        <v>238</v>
      </c>
      <c r="E45" s="54">
        <v>1</v>
      </c>
      <c r="F45" s="3"/>
      <c r="H45" s="3"/>
      <c r="N45" s="28">
        <v>43</v>
      </c>
      <c r="O45" s="28" t="str">
        <v/>
      </c>
      <c r="P45" s="30" t="str">
        <f t="shared" si="1"/>
        <v/>
      </c>
      <c r="Q45" s="30" t="str">
        <f t="shared" si="2"/>
        <v/>
      </c>
      <c r="R45" s="30" t="str">
        <f t="shared" si="3"/>
        <v/>
      </c>
      <c r="S45" s="30" t="str">
        <f t="shared" si="4"/>
        <v/>
      </c>
      <c r="T45" s="30" t="str">
        <f t="shared" si="5"/>
        <v/>
      </c>
      <c r="U45" s="30" t="str">
        <f t="shared" si="6"/>
        <v/>
      </c>
      <c r="V45" s="30" t="str">
        <f t="shared" si="7"/>
        <v/>
      </c>
      <c r="W45" s="30" t="str">
        <f t="shared" si="8"/>
        <v/>
      </c>
      <c r="X45" s="30" t="str">
        <f t="shared" si="9"/>
        <v/>
      </c>
      <c r="Y45" s="30" t="str">
        <f t="shared" si="10"/>
        <v/>
      </c>
      <c r="Z45" s="30" t="str">
        <f t="shared" si="11"/>
        <v/>
      </c>
      <c r="AB45" s="30" t="str">
        <f t="shared" si="38"/>
        <v/>
      </c>
      <c r="AC45" s="30" t="str">
        <f t="shared" si="39"/>
        <v/>
      </c>
      <c r="AD45" s="30" t="str">
        <f t="shared" si="40"/>
        <v/>
      </c>
      <c r="AE45" s="30" t="str">
        <f t="shared" si="41"/>
        <v/>
      </c>
      <c r="AF45" s="30" t="str">
        <f t="shared" si="42"/>
        <v/>
      </c>
      <c r="AG45" s="30" t="str">
        <f t="shared" si="43"/>
        <v/>
      </c>
      <c r="AH45" s="30" t="str">
        <f t="shared" si="44"/>
        <v/>
      </c>
      <c r="AI45" s="30" t="str">
        <f t="shared" si="45"/>
        <v/>
      </c>
      <c r="AJ45" s="30" t="str">
        <f t="shared" si="46"/>
        <v/>
      </c>
      <c r="AK45" s="30" t="str">
        <f t="shared" si="47"/>
        <v/>
      </c>
      <c r="AL45" s="30"/>
      <c r="AN45" s="28" t="str">
        <f t="shared" si="48"/>
        <v/>
      </c>
      <c r="AO45" s="28" t="str">
        <f t="shared" si="49"/>
        <v/>
      </c>
      <c r="AP45" s="28" t="str">
        <f t="shared" si="50"/>
        <v/>
      </c>
      <c r="AQ45" s="28" t="str">
        <f t="shared" si="51"/>
        <v/>
      </c>
      <c r="AR45" s="28" t="str">
        <f t="shared" si="52"/>
        <v/>
      </c>
      <c r="AS45" s="28" t="str">
        <f t="shared" si="53"/>
        <v/>
      </c>
      <c r="AT45" s="28" t="str">
        <f t="shared" si="54"/>
        <v/>
      </c>
      <c r="AU45" s="28" t="str">
        <f t="shared" si="55"/>
        <v/>
      </c>
      <c r="AV45" s="28" t="str">
        <f t="shared" si="56"/>
        <v/>
      </c>
      <c r="AW45" s="28" t="str">
        <f t="shared" si="57"/>
        <v/>
      </c>
      <c r="AX45" s="28"/>
      <c r="AZ45" s="28">
        <f t="shared" si="32"/>
        <v>0</v>
      </c>
      <c r="BA45" s="28">
        <f t="shared" si="33"/>
        <v>0</v>
      </c>
      <c r="BB45" s="28">
        <f t="shared" si="34"/>
        <v>0</v>
      </c>
      <c r="BC45" s="28">
        <f t="shared" si="35"/>
        <v>0</v>
      </c>
      <c r="BD45" s="35" t="str">
        <f t="shared" si="36"/>
        <v/>
      </c>
      <c r="BE45" s="30" t="str">
        <f t="shared" si="37"/>
        <v/>
      </c>
    </row>
    <row r="46" spans="2:57">
      <c r="B46" s="28" t="s">
        <v>231</v>
      </c>
      <c r="C46" s="28" t="s">
        <v>232</v>
      </c>
      <c r="E46" s="54">
        <v>2</v>
      </c>
      <c r="F46" s="3"/>
      <c r="H46" s="3"/>
      <c r="N46" s="28">
        <v>44</v>
      </c>
      <c r="O46" s="28" t="str">
        <v/>
      </c>
      <c r="P46" s="30" t="str">
        <f t="shared" si="1"/>
        <v/>
      </c>
      <c r="Q46" s="30" t="str">
        <f t="shared" si="2"/>
        <v/>
      </c>
      <c r="R46" s="30" t="str">
        <f t="shared" si="3"/>
        <v/>
      </c>
      <c r="S46" s="30" t="str">
        <f t="shared" si="4"/>
        <v/>
      </c>
      <c r="T46" s="30" t="str">
        <f t="shared" si="5"/>
        <v/>
      </c>
      <c r="U46" s="30" t="str">
        <f t="shared" si="6"/>
        <v/>
      </c>
      <c r="V46" s="30" t="str">
        <f t="shared" si="7"/>
        <v/>
      </c>
      <c r="W46" s="30" t="str">
        <f t="shared" si="8"/>
        <v/>
      </c>
      <c r="X46" s="30" t="str">
        <f t="shared" si="9"/>
        <v/>
      </c>
      <c r="Y46" s="30" t="str">
        <f t="shared" si="10"/>
        <v/>
      </c>
      <c r="Z46" s="30" t="str">
        <f t="shared" si="11"/>
        <v/>
      </c>
      <c r="AB46" s="30" t="str">
        <f t="shared" si="38"/>
        <v/>
      </c>
      <c r="AC46" s="30" t="str">
        <f t="shared" si="39"/>
        <v/>
      </c>
      <c r="AD46" s="30" t="str">
        <f t="shared" si="40"/>
        <v/>
      </c>
      <c r="AE46" s="30" t="str">
        <f t="shared" si="41"/>
        <v/>
      </c>
      <c r="AF46" s="30" t="str">
        <f t="shared" si="42"/>
        <v/>
      </c>
      <c r="AG46" s="30" t="str">
        <f t="shared" si="43"/>
        <v/>
      </c>
      <c r="AH46" s="30" t="str">
        <f t="shared" si="44"/>
        <v/>
      </c>
      <c r="AI46" s="30" t="str">
        <f t="shared" si="45"/>
        <v/>
      </c>
      <c r="AJ46" s="30" t="str">
        <f t="shared" si="46"/>
        <v/>
      </c>
      <c r="AK46" s="30" t="str">
        <f t="shared" si="47"/>
        <v/>
      </c>
      <c r="AL46" s="30"/>
      <c r="AN46" s="28" t="str">
        <f t="shared" si="48"/>
        <v/>
      </c>
      <c r="AO46" s="28" t="str">
        <f t="shared" si="49"/>
        <v/>
      </c>
      <c r="AP46" s="28" t="str">
        <f t="shared" si="50"/>
        <v/>
      </c>
      <c r="AQ46" s="28" t="str">
        <f t="shared" si="51"/>
        <v/>
      </c>
      <c r="AR46" s="28" t="str">
        <f t="shared" si="52"/>
        <v/>
      </c>
      <c r="AS46" s="28" t="str">
        <f t="shared" si="53"/>
        <v/>
      </c>
      <c r="AT46" s="28" t="str">
        <f t="shared" si="54"/>
        <v/>
      </c>
      <c r="AU46" s="28" t="str">
        <f t="shared" si="55"/>
        <v/>
      </c>
      <c r="AV46" s="28" t="str">
        <f t="shared" si="56"/>
        <v/>
      </c>
      <c r="AW46" s="28" t="str">
        <f t="shared" si="57"/>
        <v/>
      </c>
      <c r="AX46" s="28"/>
      <c r="AZ46" s="28">
        <f t="shared" si="32"/>
        <v>0</v>
      </c>
      <c r="BA46" s="28">
        <f t="shared" si="33"/>
        <v>0</v>
      </c>
      <c r="BB46" s="28">
        <f t="shared" si="34"/>
        <v>0</v>
      </c>
      <c r="BC46" s="28">
        <f t="shared" si="35"/>
        <v>0</v>
      </c>
      <c r="BD46" s="35" t="str">
        <f t="shared" si="36"/>
        <v/>
      </c>
      <c r="BE46" s="30" t="str">
        <f t="shared" si="37"/>
        <v/>
      </c>
    </row>
    <row r="47" spans="2:57">
      <c r="B47" s="28" t="s">
        <v>233</v>
      </c>
      <c r="C47" s="28" t="s">
        <v>234</v>
      </c>
      <c r="E47" s="54">
        <v>3</v>
      </c>
      <c r="F47" s="3"/>
      <c r="H47" s="3"/>
      <c r="N47" s="28">
        <v>45</v>
      </c>
      <c r="O47" s="28" t="str">
        <v/>
      </c>
      <c r="P47" s="30" t="str">
        <f t="shared" si="1"/>
        <v/>
      </c>
      <c r="Q47" s="30" t="str">
        <f t="shared" si="2"/>
        <v/>
      </c>
      <c r="R47" s="30" t="str">
        <f t="shared" si="3"/>
        <v/>
      </c>
      <c r="S47" s="30" t="str">
        <f t="shared" si="4"/>
        <v/>
      </c>
      <c r="T47" s="30" t="str">
        <f t="shared" si="5"/>
        <v/>
      </c>
      <c r="U47" s="30" t="str">
        <f t="shared" si="6"/>
        <v/>
      </c>
      <c r="V47" s="30" t="str">
        <f t="shared" si="7"/>
        <v/>
      </c>
      <c r="W47" s="30" t="str">
        <f t="shared" si="8"/>
        <v/>
      </c>
      <c r="X47" s="30" t="str">
        <f t="shared" si="9"/>
        <v/>
      </c>
      <c r="Y47" s="30" t="str">
        <f t="shared" si="10"/>
        <v/>
      </c>
      <c r="Z47" s="30" t="str">
        <f t="shared" si="11"/>
        <v/>
      </c>
      <c r="AB47" s="30" t="str">
        <f t="shared" si="38"/>
        <v/>
      </c>
      <c r="AC47" s="30" t="str">
        <f t="shared" si="39"/>
        <v/>
      </c>
      <c r="AD47" s="30" t="str">
        <f t="shared" si="40"/>
        <v/>
      </c>
      <c r="AE47" s="30" t="str">
        <f t="shared" si="41"/>
        <v/>
      </c>
      <c r="AF47" s="30" t="str">
        <f t="shared" si="42"/>
        <v/>
      </c>
      <c r="AG47" s="30" t="str">
        <f t="shared" si="43"/>
        <v/>
      </c>
      <c r="AH47" s="30" t="str">
        <f t="shared" si="44"/>
        <v/>
      </c>
      <c r="AI47" s="30" t="str">
        <f t="shared" si="45"/>
        <v/>
      </c>
      <c r="AJ47" s="30" t="str">
        <f t="shared" si="46"/>
        <v/>
      </c>
      <c r="AK47" s="30" t="str">
        <f t="shared" si="47"/>
        <v/>
      </c>
      <c r="AL47" s="30"/>
      <c r="AN47" s="28" t="str">
        <f t="shared" si="48"/>
        <v/>
      </c>
      <c r="AO47" s="28" t="str">
        <f t="shared" si="49"/>
        <v/>
      </c>
      <c r="AP47" s="28" t="str">
        <f t="shared" si="50"/>
        <v/>
      </c>
      <c r="AQ47" s="28" t="str">
        <f t="shared" si="51"/>
        <v/>
      </c>
      <c r="AR47" s="28" t="str">
        <f t="shared" si="52"/>
        <v/>
      </c>
      <c r="AS47" s="28" t="str">
        <f t="shared" si="53"/>
        <v/>
      </c>
      <c r="AT47" s="28" t="str">
        <f t="shared" si="54"/>
        <v/>
      </c>
      <c r="AU47" s="28" t="str">
        <f t="shared" si="55"/>
        <v/>
      </c>
      <c r="AV47" s="28" t="str">
        <f t="shared" si="56"/>
        <v/>
      </c>
      <c r="AW47" s="28" t="str">
        <f t="shared" si="57"/>
        <v/>
      </c>
      <c r="AX47" s="28"/>
      <c r="AZ47" s="28">
        <f t="shared" si="32"/>
        <v>0</v>
      </c>
      <c r="BA47" s="28">
        <f t="shared" si="33"/>
        <v>0</v>
      </c>
      <c r="BB47" s="28">
        <f t="shared" si="34"/>
        <v>0</v>
      </c>
      <c r="BC47" s="28">
        <f t="shared" si="35"/>
        <v>0</v>
      </c>
      <c r="BD47" s="35" t="str">
        <f t="shared" si="36"/>
        <v/>
      </c>
      <c r="BE47" s="30" t="str">
        <f t="shared" si="37"/>
        <v/>
      </c>
    </row>
    <row r="48" spans="2:57">
      <c r="B48" s="28" t="s">
        <v>241</v>
      </c>
      <c r="C48" s="28" t="s">
        <v>242</v>
      </c>
      <c r="E48" s="54">
        <v>4</v>
      </c>
      <c r="F48" s="3"/>
      <c r="H48" s="3"/>
      <c r="N48" s="28">
        <v>46</v>
      </c>
      <c r="O48" s="28" t="str">
        <v/>
      </c>
      <c r="P48" s="30" t="str">
        <f t="shared" si="1"/>
        <v/>
      </c>
      <c r="Q48" s="30" t="str">
        <f t="shared" si="2"/>
        <v/>
      </c>
      <c r="R48" s="30" t="str">
        <f t="shared" si="3"/>
        <v/>
      </c>
      <c r="S48" s="30" t="str">
        <f t="shared" si="4"/>
        <v/>
      </c>
      <c r="T48" s="30" t="str">
        <f t="shared" si="5"/>
        <v/>
      </c>
      <c r="U48" s="30" t="str">
        <f t="shared" si="6"/>
        <v/>
      </c>
      <c r="V48" s="30" t="str">
        <f t="shared" si="7"/>
        <v/>
      </c>
      <c r="W48" s="30" t="str">
        <f t="shared" si="8"/>
        <v/>
      </c>
      <c r="X48" s="30" t="str">
        <f t="shared" si="9"/>
        <v/>
      </c>
      <c r="Y48" s="30" t="str">
        <f t="shared" si="10"/>
        <v/>
      </c>
      <c r="Z48" s="30" t="str">
        <f t="shared" si="11"/>
        <v/>
      </c>
      <c r="AB48" s="30" t="str">
        <f t="shared" si="38"/>
        <v/>
      </c>
      <c r="AC48" s="30" t="str">
        <f t="shared" si="39"/>
        <v/>
      </c>
      <c r="AD48" s="30" t="str">
        <f t="shared" si="40"/>
        <v/>
      </c>
      <c r="AE48" s="30" t="str">
        <f t="shared" si="41"/>
        <v/>
      </c>
      <c r="AF48" s="30" t="str">
        <f t="shared" si="42"/>
        <v/>
      </c>
      <c r="AG48" s="30" t="str">
        <f t="shared" si="43"/>
        <v/>
      </c>
      <c r="AH48" s="30" t="str">
        <f t="shared" si="44"/>
        <v/>
      </c>
      <c r="AI48" s="30" t="str">
        <f t="shared" si="45"/>
        <v/>
      </c>
      <c r="AJ48" s="30" t="str">
        <f t="shared" si="46"/>
        <v/>
      </c>
      <c r="AK48" s="30" t="str">
        <f t="shared" si="47"/>
        <v/>
      </c>
      <c r="AL48" s="30"/>
      <c r="AN48" s="28" t="str">
        <f t="shared" si="48"/>
        <v/>
      </c>
      <c r="AO48" s="28" t="str">
        <f t="shared" si="49"/>
        <v/>
      </c>
      <c r="AP48" s="28" t="str">
        <f t="shared" si="50"/>
        <v/>
      </c>
      <c r="AQ48" s="28" t="str">
        <f t="shared" si="51"/>
        <v/>
      </c>
      <c r="AR48" s="28" t="str">
        <f t="shared" si="52"/>
        <v/>
      </c>
      <c r="AS48" s="28" t="str">
        <f t="shared" si="53"/>
        <v/>
      </c>
      <c r="AT48" s="28" t="str">
        <f t="shared" si="54"/>
        <v/>
      </c>
      <c r="AU48" s="28" t="str">
        <f t="shared" si="55"/>
        <v/>
      </c>
      <c r="AV48" s="28" t="str">
        <f t="shared" si="56"/>
        <v/>
      </c>
      <c r="AW48" s="28" t="str">
        <f t="shared" si="57"/>
        <v/>
      </c>
      <c r="AX48" s="28"/>
      <c r="AZ48" s="28">
        <f t="shared" si="32"/>
        <v>0</v>
      </c>
      <c r="BA48" s="28">
        <f t="shared" si="33"/>
        <v>0</v>
      </c>
      <c r="BB48" s="28">
        <f t="shared" si="34"/>
        <v>0</v>
      </c>
      <c r="BC48" s="28">
        <f t="shared" si="35"/>
        <v>0</v>
      </c>
      <c r="BD48" s="35" t="str">
        <f t="shared" si="36"/>
        <v/>
      </c>
      <c r="BE48" s="30" t="str">
        <f t="shared" si="37"/>
        <v/>
      </c>
    </row>
    <row r="49" spans="2:57">
      <c r="B49" s="28" t="s">
        <v>225</v>
      </c>
      <c r="C49" s="28" t="s">
        <v>226</v>
      </c>
      <c r="E49" s="54">
        <v>5</v>
      </c>
      <c r="F49" s="3"/>
      <c r="H49" s="3"/>
      <c r="N49" s="28">
        <v>47</v>
      </c>
      <c r="O49" s="28" t="str">
        <v/>
      </c>
      <c r="P49" s="30" t="str">
        <f t="shared" si="1"/>
        <v/>
      </c>
      <c r="Q49" s="30" t="str">
        <f t="shared" si="2"/>
        <v/>
      </c>
      <c r="R49" s="30" t="str">
        <f t="shared" si="3"/>
        <v/>
      </c>
      <c r="S49" s="30" t="str">
        <f t="shared" si="4"/>
        <v/>
      </c>
      <c r="T49" s="30" t="str">
        <f t="shared" si="5"/>
        <v/>
      </c>
      <c r="U49" s="30" t="str">
        <f t="shared" si="6"/>
        <v/>
      </c>
      <c r="V49" s="30" t="str">
        <f t="shared" si="7"/>
        <v/>
      </c>
      <c r="W49" s="30" t="str">
        <f t="shared" si="8"/>
        <v/>
      </c>
      <c r="X49" s="30" t="str">
        <f t="shared" si="9"/>
        <v/>
      </c>
      <c r="Y49" s="30" t="str">
        <f t="shared" si="10"/>
        <v/>
      </c>
      <c r="Z49" s="30" t="str">
        <f t="shared" si="11"/>
        <v/>
      </c>
      <c r="AB49" s="30" t="str">
        <f t="shared" si="38"/>
        <v/>
      </c>
      <c r="AC49" s="30" t="str">
        <f t="shared" si="39"/>
        <v/>
      </c>
      <c r="AD49" s="30" t="str">
        <f t="shared" si="40"/>
        <v/>
      </c>
      <c r="AE49" s="30" t="str">
        <f t="shared" si="41"/>
        <v/>
      </c>
      <c r="AF49" s="30" t="str">
        <f t="shared" si="42"/>
        <v/>
      </c>
      <c r="AG49" s="30" t="str">
        <f t="shared" si="43"/>
        <v/>
      </c>
      <c r="AH49" s="30" t="str">
        <f t="shared" si="44"/>
        <v/>
      </c>
      <c r="AI49" s="30" t="str">
        <f t="shared" si="45"/>
        <v/>
      </c>
      <c r="AJ49" s="30" t="str">
        <f t="shared" si="46"/>
        <v/>
      </c>
      <c r="AK49" s="30" t="str">
        <f t="shared" si="47"/>
        <v/>
      </c>
      <c r="AL49" s="30"/>
      <c r="AN49" s="28" t="str">
        <f t="shared" si="48"/>
        <v/>
      </c>
      <c r="AO49" s="28" t="str">
        <f t="shared" si="49"/>
        <v/>
      </c>
      <c r="AP49" s="28" t="str">
        <f t="shared" si="50"/>
        <v/>
      </c>
      <c r="AQ49" s="28" t="str">
        <f t="shared" si="51"/>
        <v/>
      </c>
      <c r="AR49" s="28" t="str">
        <f t="shared" si="52"/>
        <v/>
      </c>
      <c r="AS49" s="28" t="str">
        <f t="shared" si="53"/>
        <v/>
      </c>
      <c r="AT49" s="28" t="str">
        <f t="shared" si="54"/>
        <v/>
      </c>
      <c r="AU49" s="28" t="str">
        <f t="shared" si="55"/>
        <v/>
      </c>
      <c r="AV49" s="28" t="str">
        <f t="shared" si="56"/>
        <v/>
      </c>
      <c r="AW49" s="28" t="str">
        <f t="shared" si="57"/>
        <v/>
      </c>
      <c r="AX49" s="28"/>
      <c r="AZ49" s="28">
        <f t="shared" si="32"/>
        <v>0</v>
      </c>
      <c r="BA49" s="28">
        <f t="shared" si="33"/>
        <v>0</v>
      </c>
      <c r="BB49" s="28">
        <f t="shared" si="34"/>
        <v>0</v>
      </c>
      <c r="BC49" s="28">
        <f t="shared" si="35"/>
        <v>0</v>
      </c>
      <c r="BD49" s="35" t="str">
        <f t="shared" si="36"/>
        <v/>
      </c>
      <c r="BE49" s="30" t="str">
        <f t="shared" si="37"/>
        <v/>
      </c>
    </row>
    <row r="50" spans="2:57">
      <c r="B50" s="28" t="s">
        <v>223</v>
      </c>
      <c r="C50" s="28" t="s">
        <v>224</v>
      </c>
      <c r="E50" s="54">
        <v>6</v>
      </c>
      <c r="F50" s="3"/>
      <c r="G50" s="3"/>
      <c r="H50" s="3"/>
      <c r="N50" s="28">
        <v>48</v>
      </c>
      <c r="O50" s="28" t="str">
        <v/>
      </c>
      <c r="P50" s="30" t="str">
        <f t="shared" si="1"/>
        <v/>
      </c>
      <c r="Q50" s="30" t="str">
        <f t="shared" si="2"/>
        <v/>
      </c>
      <c r="R50" s="30" t="str">
        <f t="shared" si="3"/>
        <v/>
      </c>
      <c r="S50" s="30" t="str">
        <f t="shared" si="4"/>
        <v/>
      </c>
      <c r="T50" s="30" t="str">
        <f t="shared" si="5"/>
        <v/>
      </c>
      <c r="U50" s="30" t="str">
        <f t="shared" si="6"/>
        <v/>
      </c>
      <c r="V50" s="30" t="str">
        <f t="shared" si="7"/>
        <v/>
      </c>
      <c r="W50" s="30" t="str">
        <f t="shared" si="8"/>
        <v/>
      </c>
      <c r="X50" s="30" t="str">
        <f t="shared" si="9"/>
        <v/>
      </c>
      <c r="Y50" s="30" t="str">
        <f t="shared" si="10"/>
        <v/>
      </c>
      <c r="Z50" s="30" t="str">
        <f t="shared" si="11"/>
        <v/>
      </c>
      <c r="AB50" s="30" t="str">
        <f t="shared" si="38"/>
        <v/>
      </c>
      <c r="AC50" s="30" t="str">
        <f t="shared" si="39"/>
        <v/>
      </c>
      <c r="AD50" s="30" t="str">
        <f t="shared" si="40"/>
        <v/>
      </c>
      <c r="AE50" s="30" t="str">
        <f t="shared" si="41"/>
        <v/>
      </c>
      <c r="AF50" s="30" t="str">
        <f t="shared" si="42"/>
        <v/>
      </c>
      <c r="AG50" s="30" t="str">
        <f t="shared" si="43"/>
        <v/>
      </c>
      <c r="AH50" s="30" t="str">
        <f t="shared" si="44"/>
        <v/>
      </c>
      <c r="AI50" s="30" t="str">
        <f t="shared" si="45"/>
        <v/>
      </c>
      <c r="AJ50" s="30" t="str">
        <f t="shared" si="46"/>
        <v/>
      </c>
      <c r="AK50" s="30" t="str">
        <f t="shared" si="47"/>
        <v/>
      </c>
      <c r="AL50" s="30"/>
      <c r="AN50" s="28" t="str">
        <f t="shared" si="48"/>
        <v/>
      </c>
      <c r="AO50" s="28" t="str">
        <f t="shared" si="49"/>
        <v/>
      </c>
      <c r="AP50" s="28" t="str">
        <f t="shared" si="50"/>
        <v/>
      </c>
      <c r="AQ50" s="28" t="str">
        <f t="shared" si="51"/>
        <v/>
      </c>
      <c r="AR50" s="28" t="str">
        <f t="shared" si="52"/>
        <v/>
      </c>
      <c r="AS50" s="28" t="str">
        <f t="shared" si="53"/>
        <v/>
      </c>
      <c r="AT50" s="28" t="str">
        <f t="shared" si="54"/>
        <v/>
      </c>
      <c r="AU50" s="28" t="str">
        <f t="shared" si="55"/>
        <v/>
      </c>
      <c r="AV50" s="28" t="str">
        <f t="shared" si="56"/>
        <v/>
      </c>
      <c r="AW50" s="28" t="str">
        <f t="shared" si="57"/>
        <v/>
      </c>
      <c r="AX50" s="28"/>
      <c r="AZ50" s="28">
        <f t="shared" si="32"/>
        <v>0</v>
      </c>
      <c r="BA50" s="28">
        <f t="shared" si="33"/>
        <v>0</v>
      </c>
      <c r="BB50" s="28">
        <f t="shared" si="34"/>
        <v>0</v>
      </c>
      <c r="BC50" s="28">
        <f t="shared" si="35"/>
        <v>0</v>
      </c>
      <c r="BD50" s="35" t="str">
        <f t="shared" si="36"/>
        <v/>
      </c>
      <c r="BE50" s="30" t="str">
        <f t="shared" si="37"/>
        <v/>
      </c>
    </row>
    <row r="51" spans="2:57">
      <c r="B51" s="28" t="s">
        <v>227</v>
      </c>
      <c r="C51" s="28" t="s">
        <v>228</v>
      </c>
      <c r="E51" s="54">
        <v>7</v>
      </c>
      <c r="F51" s="3"/>
      <c r="G51" s="3"/>
      <c r="H51" s="3"/>
      <c r="N51" s="28">
        <v>49</v>
      </c>
      <c r="O51" s="28" t="str">
        <v/>
      </c>
      <c r="P51" s="30" t="str">
        <f t="shared" si="1"/>
        <v/>
      </c>
      <c r="Q51" s="30" t="str">
        <f t="shared" si="2"/>
        <v/>
      </c>
      <c r="R51" s="30" t="str">
        <f t="shared" si="3"/>
        <v/>
      </c>
      <c r="S51" s="30" t="str">
        <f t="shared" si="4"/>
        <v/>
      </c>
      <c r="T51" s="30" t="str">
        <f t="shared" si="5"/>
        <v/>
      </c>
      <c r="U51" s="30" t="str">
        <f t="shared" si="6"/>
        <v/>
      </c>
      <c r="V51" s="30" t="str">
        <f t="shared" si="7"/>
        <v/>
      </c>
      <c r="W51" s="30" t="str">
        <f t="shared" si="8"/>
        <v/>
      </c>
      <c r="X51" s="30" t="str">
        <f t="shared" si="9"/>
        <v/>
      </c>
      <c r="Y51" s="30" t="str">
        <f t="shared" si="10"/>
        <v/>
      </c>
      <c r="Z51" s="30" t="str">
        <f t="shared" si="11"/>
        <v/>
      </c>
      <c r="AB51" s="30" t="str">
        <f t="shared" si="38"/>
        <v/>
      </c>
      <c r="AC51" s="30" t="str">
        <f t="shared" si="39"/>
        <v/>
      </c>
      <c r="AD51" s="30" t="str">
        <f t="shared" si="40"/>
        <v/>
      </c>
      <c r="AE51" s="30" t="str">
        <f t="shared" si="41"/>
        <v/>
      </c>
      <c r="AF51" s="30" t="str">
        <f t="shared" si="42"/>
        <v/>
      </c>
      <c r="AG51" s="30" t="str">
        <f t="shared" si="43"/>
        <v/>
      </c>
      <c r="AH51" s="30" t="str">
        <f t="shared" si="44"/>
        <v/>
      </c>
      <c r="AI51" s="30" t="str">
        <f t="shared" si="45"/>
        <v/>
      </c>
      <c r="AJ51" s="30" t="str">
        <f t="shared" si="46"/>
        <v/>
      </c>
      <c r="AK51" s="30" t="str">
        <f t="shared" si="47"/>
        <v/>
      </c>
      <c r="AL51" s="30"/>
      <c r="AN51" s="28" t="str">
        <f t="shared" si="48"/>
        <v/>
      </c>
      <c r="AO51" s="28" t="str">
        <f t="shared" si="49"/>
        <v/>
      </c>
      <c r="AP51" s="28" t="str">
        <f t="shared" si="50"/>
        <v/>
      </c>
      <c r="AQ51" s="28" t="str">
        <f t="shared" si="51"/>
        <v/>
      </c>
      <c r="AR51" s="28" t="str">
        <f t="shared" si="52"/>
        <v/>
      </c>
      <c r="AS51" s="28" t="str">
        <f t="shared" si="53"/>
        <v/>
      </c>
      <c r="AT51" s="28" t="str">
        <f t="shared" si="54"/>
        <v/>
      </c>
      <c r="AU51" s="28" t="str">
        <f t="shared" si="55"/>
        <v/>
      </c>
      <c r="AV51" s="28" t="str">
        <f t="shared" si="56"/>
        <v/>
      </c>
      <c r="AW51" s="28" t="str">
        <f t="shared" si="57"/>
        <v/>
      </c>
      <c r="AX51" s="28"/>
      <c r="AZ51" s="28">
        <f t="shared" si="32"/>
        <v>0</v>
      </c>
      <c r="BA51" s="28">
        <f t="shared" si="33"/>
        <v>0</v>
      </c>
      <c r="BB51" s="28">
        <f t="shared" si="34"/>
        <v>0</v>
      </c>
      <c r="BC51" s="28">
        <f t="shared" si="35"/>
        <v>0</v>
      </c>
      <c r="BD51" s="35" t="str">
        <f t="shared" si="36"/>
        <v/>
      </c>
      <c r="BE51" s="30" t="str">
        <f t="shared" si="37"/>
        <v/>
      </c>
    </row>
    <row r="52" spans="2:57">
      <c r="B52" s="28" t="s">
        <v>25</v>
      </c>
      <c r="C52" s="28" t="s">
        <v>26</v>
      </c>
      <c r="E52" s="54">
        <v>8</v>
      </c>
      <c r="F52" s="3"/>
      <c r="G52" s="3"/>
      <c r="H52" s="3"/>
      <c r="N52" s="28">
        <v>50</v>
      </c>
      <c r="O52" s="28" t="str">
        <v/>
      </c>
      <c r="P52" s="30" t="str">
        <f t="shared" si="1"/>
        <v/>
      </c>
      <c r="Q52" s="30" t="str">
        <f t="shared" si="2"/>
        <v/>
      </c>
      <c r="R52" s="30" t="str">
        <f t="shared" si="3"/>
        <v/>
      </c>
      <c r="S52" s="30" t="str">
        <f t="shared" si="4"/>
        <v/>
      </c>
      <c r="T52" s="30" t="str">
        <f t="shared" si="5"/>
        <v/>
      </c>
      <c r="U52" s="30" t="str">
        <f t="shared" si="6"/>
        <v/>
      </c>
      <c r="V52" s="30" t="str">
        <f t="shared" si="7"/>
        <v/>
      </c>
      <c r="W52" s="30" t="str">
        <f t="shared" si="8"/>
        <v/>
      </c>
      <c r="X52" s="30" t="str">
        <f t="shared" si="9"/>
        <v/>
      </c>
      <c r="Y52" s="30" t="str">
        <f t="shared" si="10"/>
        <v/>
      </c>
      <c r="Z52" s="30" t="str">
        <f t="shared" si="11"/>
        <v/>
      </c>
      <c r="AB52" s="30" t="str">
        <f t="shared" si="38"/>
        <v/>
      </c>
      <c r="AC52" s="30" t="str">
        <f t="shared" si="39"/>
        <v/>
      </c>
      <c r="AD52" s="30" t="str">
        <f t="shared" si="40"/>
        <v/>
      </c>
      <c r="AE52" s="30" t="str">
        <f t="shared" si="41"/>
        <v/>
      </c>
      <c r="AF52" s="30" t="str">
        <f t="shared" si="42"/>
        <v/>
      </c>
      <c r="AG52" s="30" t="str">
        <f t="shared" si="43"/>
        <v/>
      </c>
      <c r="AH52" s="30" t="str">
        <f t="shared" si="44"/>
        <v/>
      </c>
      <c r="AI52" s="30" t="str">
        <f t="shared" si="45"/>
        <v/>
      </c>
      <c r="AJ52" s="30" t="str">
        <f t="shared" si="46"/>
        <v/>
      </c>
      <c r="AK52" s="30" t="str">
        <f t="shared" si="47"/>
        <v/>
      </c>
      <c r="AL52" s="30"/>
      <c r="AN52" s="28" t="str">
        <f t="shared" si="48"/>
        <v/>
      </c>
      <c r="AO52" s="28" t="str">
        <f t="shared" si="49"/>
        <v/>
      </c>
      <c r="AP52" s="28" t="str">
        <f t="shared" si="50"/>
        <v/>
      </c>
      <c r="AQ52" s="28" t="str">
        <f t="shared" si="51"/>
        <v/>
      </c>
      <c r="AR52" s="28" t="str">
        <f t="shared" si="52"/>
        <v/>
      </c>
      <c r="AS52" s="28" t="str">
        <f t="shared" si="53"/>
        <v/>
      </c>
      <c r="AT52" s="28" t="str">
        <f t="shared" si="54"/>
        <v/>
      </c>
      <c r="AU52" s="28" t="str">
        <f t="shared" si="55"/>
        <v/>
      </c>
      <c r="AV52" s="28" t="str">
        <f t="shared" si="56"/>
        <v/>
      </c>
      <c r="AW52" s="28" t="str">
        <f t="shared" si="57"/>
        <v/>
      </c>
      <c r="AX52" s="28"/>
      <c r="AZ52" s="28">
        <f t="shared" si="32"/>
        <v>0</v>
      </c>
      <c r="BA52" s="28">
        <f t="shared" si="33"/>
        <v>0</v>
      </c>
      <c r="BB52" s="28">
        <f t="shared" si="34"/>
        <v>0</v>
      </c>
      <c r="BC52" s="28">
        <f t="shared" si="35"/>
        <v>0</v>
      </c>
      <c r="BD52" s="35" t="str">
        <f t="shared" si="36"/>
        <v/>
      </c>
      <c r="BE52" s="30" t="str">
        <f t="shared" si="37"/>
        <v/>
      </c>
    </row>
    <row r="53" spans="2:57">
      <c r="B53" s="28" t="s">
        <v>221</v>
      </c>
      <c r="C53" s="28" t="s">
        <v>222</v>
      </c>
      <c r="E53" s="54">
        <v>9</v>
      </c>
      <c r="F53" s="3"/>
      <c r="G53" s="3"/>
      <c r="H53" s="3"/>
      <c r="N53" s="28">
        <v>51</v>
      </c>
      <c r="O53" s="28"/>
      <c r="P53" s="30" t="str">
        <f t="shared" si="1"/>
        <v/>
      </c>
      <c r="Q53" s="30" t="str">
        <f t="shared" si="2"/>
        <v/>
      </c>
      <c r="R53" s="30" t="str">
        <f t="shared" si="3"/>
        <v/>
      </c>
      <c r="S53" s="30" t="str">
        <f t="shared" si="4"/>
        <v/>
      </c>
      <c r="T53" s="30" t="str">
        <f t="shared" si="5"/>
        <v/>
      </c>
      <c r="U53" s="30" t="str">
        <f t="shared" si="6"/>
        <v/>
      </c>
      <c r="V53" s="30" t="str">
        <f t="shared" si="7"/>
        <v/>
      </c>
      <c r="W53" s="30" t="str">
        <f t="shared" si="8"/>
        <v/>
      </c>
      <c r="X53" s="30" t="str">
        <f t="shared" si="9"/>
        <v/>
      </c>
      <c r="Y53" s="30" t="str">
        <f t="shared" si="10"/>
        <v/>
      </c>
      <c r="Z53" s="30" t="str">
        <f t="shared" si="11"/>
        <v/>
      </c>
      <c r="AB53" s="30" t="str">
        <f t="shared" si="38"/>
        <v/>
      </c>
      <c r="AC53" s="30" t="str">
        <f t="shared" si="39"/>
        <v/>
      </c>
      <c r="AD53" s="30" t="str">
        <f t="shared" si="40"/>
        <v/>
      </c>
      <c r="AE53" s="30" t="str">
        <f t="shared" si="41"/>
        <v/>
      </c>
      <c r="AF53" s="30" t="str">
        <f t="shared" si="42"/>
        <v/>
      </c>
      <c r="AG53" s="30" t="str">
        <f t="shared" si="43"/>
        <v/>
      </c>
      <c r="AH53" s="30" t="str">
        <f t="shared" si="44"/>
        <v/>
      </c>
      <c r="AI53" s="30" t="str">
        <f t="shared" si="45"/>
        <v/>
      </c>
      <c r="AJ53" s="30" t="str">
        <f t="shared" si="46"/>
        <v/>
      </c>
      <c r="AK53" s="30" t="str">
        <f t="shared" si="47"/>
        <v/>
      </c>
      <c r="AL53" s="30"/>
      <c r="AN53" s="28" t="str">
        <f t="shared" si="48"/>
        <v/>
      </c>
      <c r="AO53" s="28" t="str">
        <f t="shared" si="49"/>
        <v/>
      </c>
      <c r="AP53" s="28" t="str">
        <f t="shared" si="50"/>
        <v/>
      </c>
      <c r="AQ53" s="28" t="str">
        <f t="shared" si="51"/>
        <v/>
      </c>
      <c r="AR53" s="28" t="str">
        <f t="shared" si="52"/>
        <v/>
      </c>
      <c r="AS53" s="28" t="str">
        <f t="shared" si="53"/>
        <v/>
      </c>
      <c r="AT53" s="28" t="str">
        <f t="shared" si="54"/>
        <v/>
      </c>
      <c r="AU53" s="28" t="str">
        <f t="shared" si="55"/>
        <v/>
      </c>
      <c r="AV53" s="28" t="str">
        <f t="shared" si="56"/>
        <v/>
      </c>
      <c r="AW53" s="28" t="str">
        <f t="shared" si="57"/>
        <v/>
      </c>
      <c r="AX53" s="28"/>
      <c r="AZ53" s="28">
        <f t="shared" si="32"/>
        <v>0</v>
      </c>
      <c r="BA53" s="28">
        <f t="shared" si="33"/>
        <v>0</v>
      </c>
      <c r="BB53" s="28">
        <f t="shared" si="34"/>
        <v>0</v>
      </c>
      <c r="BC53" s="28">
        <f t="shared" si="35"/>
        <v>0</v>
      </c>
      <c r="BD53" s="35" t="str">
        <f t="shared" si="36"/>
        <v/>
      </c>
      <c r="BE53" s="30" t="str">
        <f t="shared" si="37"/>
        <v/>
      </c>
    </row>
    <row r="54" spans="2:57">
      <c r="B54" s="28" t="s">
        <v>219</v>
      </c>
      <c r="C54" s="28" t="s">
        <v>220</v>
      </c>
      <c r="E54" s="54">
        <v>10</v>
      </c>
      <c r="F54" s="3"/>
      <c r="G54" s="3"/>
      <c r="H54" s="3"/>
      <c r="N54" s="28">
        <v>52</v>
      </c>
      <c r="O54" s="28"/>
      <c r="P54" s="30" t="str">
        <f t="shared" si="1"/>
        <v/>
      </c>
      <c r="Q54" s="30" t="str">
        <f t="shared" si="2"/>
        <v/>
      </c>
      <c r="R54" s="30" t="str">
        <f t="shared" si="3"/>
        <v/>
      </c>
      <c r="S54" s="30" t="str">
        <f t="shared" si="4"/>
        <v/>
      </c>
      <c r="T54" s="30" t="str">
        <f t="shared" si="5"/>
        <v/>
      </c>
      <c r="U54" s="30" t="str">
        <f t="shared" si="6"/>
        <v/>
      </c>
      <c r="V54" s="30" t="str">
        <f t="shared" si="7"/>
        <v/>
      </c>
      <c r="W54" s="30" t="str">
        <f t="shared" si="8"/>
        <v/>
      </c>
      <c r="X54" s="30" t="str">
        <f t="shared" si="9"/>
        <v/>
      </c>
      <c r="Y54" s="30" t="str">
        <f t="shared" si="10"/>
        <v/>
      </c>
      <c r="Z54" s="30" t="str">
        <f t="shared" si="11"/>
        <v/>
      </c>
      <c r="AB54" s="30" t="str">
        <f t="shared" si="38"/>
        <v/>
      </c>
      <c r="AC54" s="30" t="str">
        <f t="shared" si="39"/>
        <v/>
      </c>
      <c r="AD54" s="30" t="str">
        <f t="shared" si="40"/>
        <v/>
      </c>
      <c r="AE54" s="30" t="str">
        <f t="shared" si="41"/>
        <v/>
      </c>
      <c r="AF54" s="30" t="str">
        <f t="shared" si="42"/>
        <v/>
      </c>
      <c r="AG54" s="30" t="str">
        <f t="shared" si="43"/>
        <v/>
      </c>
      <c r="AH54" s="30" t="str">
        <f t="shared" si="44"/>
        <v/>
      </c>
      <c r="AI54" s="30" t="str">
        <f t="shared" si="45"/>
        <v/>
      </c>
      <c r="AJ54" s="30" t="str">
        <f t="shared" si="46"/>
        <v/>
      </c>
      <c r="AK54" s="30" t="str">
        <f t="shared" si="47"/>
        <v/>
      </c>
      <c r="AL54" s="30"/>
      <c r="AN54" s="28" t="str">
        <f t="shared" si="48"/>
        <v/>
      </c>
      <c r="AO54" s="28" t="str">
        <f t="shared" si="49"/>
        <v/>
      </c>
      <c r="AP54" s="28" t="str">
        <f t="shared" si="50"/>
        <v/>
      </c>
      <c r="AQ54" s="28" t="str">
        <f t="shared" si="51"/>
        <v/>
      </c>
      <c r="AR54" s="28" t="str">
        <f t="shared" si="52"/>
        <v/>
      </c>
      <c r="AS54" s="28" t="str">
        <f t="shared" si="53"/>
        <v/>
      </c>
      <c r="AT54" s="28" t="str">
        <f t="shared" si="54"/>
        <v/>
      </c>
      <c r="AU54" s="28" t="str">
        <f t="shared" si="55"/>
        <v/>
      </c>
      <c r="AV54" s="28" t="str">
        <f t="shared" si="56"/>
        <v/>
      </c>
      <c r="AW54" s="28" t="str">
        <f t="shared" si="57"/>
        <v/>
      </c>
      <c r="AX54" s="28"/>
      <c r="AZ54" s="28">
        <f t="shared" si="32"/>
        <v>0</v>
      </c>
      <c r="BA54" s="28">
        <f t="shared" si="33"/>
        <v>0</v>
      </c>
      <c r="BB54" s="28">
        <f t="shared" si="34"/>
        <v>0</v>
      </c>
      <c r="BC54" s="28">
        <f t="shared" si="35"/>
        <v>0</v>
      </c>
      <c r="BD54" s="35" t="str">
        <f t="shared" si="36"/>
        <v/>
      </c>
      <c r="BE54" s="30" t="str">
        <f t="shared" si="37"/>
        <v/>
      </c>
    </row>
    <row r="55" spans="2:57">
      <c r="B55" s="28" t="s">
        <v>217</v>
      </c>
      <c r="C55" s="28" t="s">
        <v>218</v>
      </c>
      <c r="E55" s="54">
        <v>11</v>
      </c>
      <c r="F55" s="3"/>
      <c r="G55" s="3"/>
      <c r="H55" s="3"/>
      <c r="N55" s="28">
        <v>53</v>
      </c>
      <c r="O55" s="28"/>
      <c r="P55" s="30" t="str">
        <f t="shared" si="1"/>
        <v/>
      </c>
      <c r="Q55" s="30" t="str">
        <f t="shared" si="2"/>
        <v/>
      </c>
      <c r="R55" s="30" t="str">
        <f t="shared" si="3"/>
        <v/>
      </c>
      <c r="S55" s="30" t="str">
        <f t="shared" si="4"/>
        <v/>
      </c>
      <c r="T55" s="30" t="str">
        <f t="shared" si="5"/>
        <v/>
      </c>
      <c r="U55" s="30" t="str">
        <f t="shared" si="6"/>
        <v/>
      </c>
      <c r="V55" s="30" t="str">
        <f t="shared" si="7"/>
        <v/>
      </c>
      <c r="W55" s="30" t="str">
        <f t="shared" si="8"/>
        <v/>
      </c>
      <c r="X55" s="30" t="str">
        <f t="shared" si="9"/>
        <v/>
      </c>
      <c r="Y55" s="30" t="str">
        <f t="shared" si="10"/>
        <v/>
      </c>
      <c r="Z55" s="30" t="str">
        <f t="shared" si="11"/>
        <v/>
      </c>
      <c r="AB55" s="30" t="str">
        <f t="shared" si="38"/>
        <v/>
      </c>
      <c r="AC55" s="30" t="str">
        <f t="shared" si="39"/>
        <v/>
      </c>
      <c r="AD55" s="30" t="str">
        <f t="shared" si="40"/>
        <v/>
      </c>
      <c r="AE55" s="30" t="str">
        <f t="shared" si="41"/>
        <v/>
      </c>
      <c r="AF55" s="30" t="str">
        <f t="shared" si="42"/>
        <v/>
      </c>
      <c r="AG55" s="30" t="str">
        <f t="shared" si="43"/>
        <v/>
      </c>
      <c r="AH55" s="30" t="str">
        <f t="shared" si="44"/>
        <v/>
      </c>
      <c r="AI55" s="30" t="str">
        <f t="shared" si="45"/>
        <v/>
      </c>
      <c r="AJ55" s="30" t="str">
        <f t="shared" si="46"/>
        <v/>
      </c>
      <c r="AK55" s="30" t="str">
        <f t="shared" si="47"/>
        <v/>
      </c>
      <c r="AL55" s="30"/>
      <c r="AN55" s="28" t="str">
        <f t="shared" si="48"/>
        <v/>
      </c>
      <c r="AO55" s="28" t="str">
        <f t="shared" si="49"/>
        <v/>
      </c>
      <c r="AP55" s="28" t="str">
        <f t="shared" si="50"/>
        <v/>
      </c>
      <c r="AQ55" s="28" t="str">
        <f t="shared" si="51"/>
        <v/>
      </c>
      <c r="AR55" s="28" t="str">
        <f t="shared" si="52"/>
        <v/>
      </c>
      <c r="AS55" s="28" t="str">
        <f t="shared" si="53"/>
        <v/>
      </c>
      <c r="AT55" s="28" t="str">
        <f t="shared" si="54"/>
        <v/>
      </c>
      <c r="AU55" s="28" t="str">
        <f t="shared" si="55"/>
        <v/>
      </c>
      <c r="AV55" s="28" t="str">
        <f t="shared" si="56"/>
        <v/>
      </c>
      <c r="AW55" s="28" t="str">
        <f t="shared" si="57"/>
        <v/>
      </c>
      <c r="AX55" s="28"/>
      <c r="AZ55" s="28">
        <f t="shared" si="32"/>
        <v>0</v>
      </c>
      <c r="BA55" s="28">
        <f t="shared" si="33"/>
        <v>0</v>
      </c>
      <c r="BB55" s="28">
        <f t="shared" si="34"/>
        <v>0</v>
      </c>
      <c r="BC55" s="28">
        <f t="shared" si="35"/>
        <v>0</v>
      </c>
      <c r="BD55" s="35" t="str">
        <f t="shared" si="36"/>
        <v/>
      </c>
      <c r="BE55" s="30" t="str">
        <f t="shared" si="37"/>
        <v/>
      </c>
    </row>
    <row r="56" spans="2:57">
      <c r="B56" s="28" t="s">
        <v>215</v>
      </c>
      <c r="C56" s="28" t="s">
        <v>216</v>
      </c>
      <c r="E56" s="54">
        <v>12</v>
      </c>
      <c r="F56" s="3"/>
      <c r="G56" s="3"/>
      <c r="H56" s="3"/>
      <c r="N56" s="28">
        <v>54</v>
      </c>
      <c r="O56" s="28"/>
      <c r="P56" s="30" t="str">
        <f t="shared" si="1"/>
        <v/>
      </c>
      <c r="Q56" s="30" t="str">
        <f t="shared" si="2"/>
        <v/>
      </c>
      <c r="R56" s="30" t="str">
        <f t="shared" si="3"/>
        <v/>
      </c>
      <c r="S56" s="30" t="str">
        <f t="shared" si="4"/>
        <v/>
      </c>
      <c r="T56" s="30" t="str">
        <f t="shared" si="5"/>
        <v/>
      </c>
      <c r="U56" s="30" t="str">
        <f t="shared" si="6"/>
        <v/>
      </c>
      <c r="V56" s="30" t="str">
        <f t="shared" si="7"/>
        <v/>
      </c>
      <c r="W56" s="30" t="str">
        <f t="shared" si="8"/>
        <v/>
      </c>
      <c r="X56" s="30" t="str">
        <f t="shared" si="9"/>
        <v/>
      </c>
      <c r="Y56" s="30" t="str">
        <f t="shared" si="10"/>
        <v/>
      </c>
      <c r="Z56" s="30" t="str">
        <f t="shared" si="11"/>
        <v/>
      </c>
      <c r="AB56" s="30" t="str">
        <f t="shared" si="38"/>
        <v/>
      </c>
      <c r="AC56" s="30" t="str">
        <f t="shared" si="39"/>
        <v/>
      </c>
      <c r="AD56" s="30" t="str">
        <f t="shared" si="40"/>
        <v/>
      </c>
      <c r="AE56" s="30" t="str">
        <f t="shared" si="41"/>
        <v/>
      </c>
      <c r="AF56" s="30" t="str">
        <f t="shared" si="42"/>
        <v/>
      </c>
      <c r="AG56" s="30" t="str">
        <f t="shared" si="43"/>
        <v/>
      </c>
      <c r="AH56" s="30" t="str">
        <f t="shared" si="44"/>
        <v/>
      </c>
      <c r="AI56" s="30" t="str">
        <f t="shared" si="45"/>
        <v/>
      </c>
      <c r="AJ56" s="30" t="str">
        <f t="shared" si="46"/>
        <v/>
      </c>
      <c r="AK56" s="30" t="str">
        <f t="shared" si="47"/>
        <v/>
      </c>
      <c r="AL56" s="30"/>
      <c r="AN56" s="28" t="str">
        <f t="shared" si="48"/>
        <v/>
      </c>
      <c r="AO56" s="28" t="str">
        <f t="shared" si="49"/>
        <v/>
      </c>
      <c r="AP56" s="28" t="str">
        <f t="shared" si="50"/>
        <v/>
      </c>
      <c r="AQ56" s="28" t="str">
        <f t="shared" si="51"/>
        <v/>
      </c>
      <c r="AR56" s="28" t="str">
        <f t="shared" si="52"/>
        <v/>
      </c>
      <c r="AS56" s="28" t="str">
        <f t="shared" si="53"/>
        <v/>
      </c>
      <c r="AT56" s="28" t="str">
        <f t="shared" si="54"/>
        <v/>
      </c>
      <c r="AU56" s="28" t="str">
        <f t="shared" si="55"/>
        <v/>
      </c>
      <c r="AV56" s="28" t="str">
        <f t="shared" si="56"/>
        <v/>
      </c>
      <c r="AW56" s="28" t="str">
        <f t="shared" si="57"/>
        <v/>
      </c>
      <c r="AX56" s="28"/>
      <c r="AZ56" s="28">
        <f t="shared" si="32"/>
        <v>0</v>
      </c>
      <c r="BA56" s="28">
        <f t="shared" si="33"/>
        <v>0</v>
      </c>
      <c r="BB56" s="28">
        <f t="shared" si="34"/>
        <v>0</v>
      </c>
      <c r="BC56" s="28">
        <f t="shared" si="35"/>
        <v>0</v>
      </c>
      <c r="BD56" s="35" t="str">
        <f t="shared" si="36"/>
        <v/>
      </c>
      <c r="BE56" s="30" t="str">
        <f t="shared" si="37"/>
        <v/>
      </c>
    </row>
    <row r="57" spans="2:57">
      <c r="B57" s="28" t="s">
        <v>213</v>
      </c>
      <c r="C57" s="28" t="s">
        <v>214</v>
      </c>
      <c r="E57" s="54">
        <v>13</v>
      </c>
      <c r="F57" s="3"/>
      <c r="G57" s="3"/>
      <c r="H57" s="3"/>
      <c r="N57" s="28">
        <v>55</v>
      </c>
      <c r="O57" s="28"/>
      <c r="P57" s="30" t="str">
        <f t="shared" si="1"/>
        <v/>
      </c>
      <c r="Q57" s="30" t="str">
        <f t="shared" si="2"/>
        <v/>
      </c>
      <c r="R57" s="30" t="str">
        <f t="shared" si="3"/>
        <v/>
      </c>
      <c r="S57" s="30" t="str">
        <f t="shared" si="4"/>
        <v/>
      </c>
      <c r="T57" s="30" t="str">
        <f t="shared" si="5"/>
        <v/>
      </c>
      <c r="U57" s="30" t="str">
        <f t="shared" si="6"/>
        <v/>
      </c>
      <c r="V57" s="30" t="str">
        <f t="shared" si="7"/>
        <v/>
      </c>
      <c r="W57" s="30" t="str">
        <f t="shared" si="8"/>
        <v/>
      </c>
      <c r="X57" s="30" t="str">
        <f t="shared" si="9"/>
        <v/>
      </c>
      <c r="Y57" s="30" t="str">
        <f t="shared" si="10"/>
        <v/>
      </c>
      <c r="Z57" s="30" t="str">
        <f t="shared" si="11"/>
        <v/>
      </c>
      <c r="AB57" s="30" t="str">
        <f t="shared" si="38"/>
        <v/>
      </c>
      <c r="AC57" s="30" t="str">
        <f t="shared" si="39"/>
        <v/>
      </c>
      <c r="AD57" s="30" t="str">
        <f t="shared" si="40"/>
        <v/>
      </c>
      <c r="AE57" s="30" t="str">
        <f t="shared" si="41"/>
        <v/>
      </c>
      <c r="AF57" s="30" t="str">
        <f t="shared" si="42"/>
        <v/>
      </c>
      <c r="AG57" s="30" t="str">
        <f t="shared" si="43"/>
        <v/>
      </c>
      <c r="AH57" s="30" t="str">
        <f t="shared" si="44"/>
        <v/>
      </c>
      <c r="AI57" s="30" t="str">
        <f t="shared" si="45"/>
        <v/>
      </c>
      <c r="AJ57" s="30" t="str">
        <f t="shared" si="46"/>
        <v/>
      </c>
      <c r="AK57" s="30" t="str">
        <f t="shared" si="47"/>
        <v/>
      </c>
      <c r="AL57" s="30"/>
      <c r="AN57" s="28" t="str">
        <f t="shared" si="48"/>
        <v/>
      </c>
      <c r="AO57" s="28" t="str">
        <f t="shared" si="49"/>
        <v/>
      </c>
      <c r="AP57" s="28" t="str">
        <f t="shared" si="50"/>
        <v/>
      </c>
      <c r="AQ57" s="28" t="str">
        <f t="shared" si="51"/>
        <v/>
      </c>
      <c r="AR57" s="28" t="str">
        <f t="shared" si="52"/>
        <v/>
      </c>
      <c r="AS57" s="28" t="str">
        <f t="shared" si="53"/>
        <v/>
      </c>
      <c r="AT57" s="28" t="str">
        <f t="shared" si="54"/>
        <v/>
      </c>
      <c r="AU57" s="28" t="str">
        <f t="shared" si="55"/>
        <v/>
      </c>
      <c r="AV57" s="28" t="str">
        <f t="shared" si="56"/>
        <v/>
      </c>
      <c r="AW57" s="28" t="str">
        <f t="shared" si="57"/>
        <v/>
      </c>
      <c r="AX57" s="28"/>
      <c r="AZ57" s="28">
        <f t="shared" si="32"/>
        <v>0</v>
      </c>
      <c r="BA57" s="28">
        <f t="shared" si="33"/>
        <v>0</v>
      </c>
      <c r="BB57" s="28">
        <f t="shared" si="34"/>
        <v>0</v>
      </c>
      <c r="BC57" s="28">
        <f t="shared" si="35"/>
        <v>0</v>
      </c>
      <c r="BD57" s="35" t="str">
        <f t="shared" si="36"/>
        <v/>
      </c>
      <c r="BE57" s="30" t="str">
        <f t="shared" si="37"/>
        <v/>
      </c>
    </row>
    <row r="58" spans="2:57">
      <c r="B58" s="28" t="s">
        <v>211</v>
      </c>
      <c r="C58" s="28" t="s">
        <v>212</v>
      </c>
      <c r="E58" s="54">
        <v>14</v>
      </c>
      <c r="F58" s="3"/>
      <c r="G58" s="3"/>
      <c r="H58" s="3"/>
      <c r="N58" s="28">
        <v>56</v>
      </c>
      <c r="O58" s="28"/>
      <c r="P58" s="30" t="str">
        <f t="shared" si="1"/>
        <v/>
      </c>
      <c r="Q58" s="30" t="str">
        <f t="shared" si="2"/>
        <v/>
      </c>
      <c r="R58" s="30" t="str">
        <f t="shared" si="3"/>
        <v/>
      </c>
      <c r="S58" s="30" t="str">
        <f t="shared" si="4"/>
        <v/>
      </c>
      <c r="T58" s="30" t="str">
        <f t="shared" si="5"/>
        <v/>
      </c>
      <c r="U58" s="30" t="str">
        <f t="shared" si="6"/>
        <v/>
      </c>
      <c r="V58" s="30" t="str">
        <f t="shared" si="7"/>
        <v/>
      </c>
      <c r="W58" s="30" t="str">
        <f t="shared" si="8"/>
        <v/>
      </c>
      <c r="X58" s="30" t="str">
        <f t="shared" si="9"/>
        <v/>
      </c>
      <c r="Y58" s="30" t="str">
        <f t="shared" si="10"/>
        <v/>
      </c>
      <c r="Z58" s="30" t="str">
        <f t="shared" si="11"/>
        <v/>
      </c>
      <c r="AB58" s="30" t="str">
        <f t="shared" si="38"/>
        <v/>
      </c>
      <c r="AC58" s="30" t="str">
        <f t="shared" si="39"/>
        <v/>
      </c>
      <c r="AD58" s="30" t="str">
        <f t="shared" si="40"/>
        <v/>
      </c>
      <c r="AE58" s="30" t="str">
        <f t="shared" si="41"/>
        <v/>
      </c>
      <c r="AF58" s="30" t="str">
        <f t="shared" si="42"/>
        <v/>
      </c>
      <c r="AG58" s="30" t="str">
        <f t="shared" si="43"/>
        <v/>
      </c>
      <c r="AH58" s="30" t="str">
        <f t="shared" si="44"/>
        <v/>
      </c>
      <c r="AI58" s="30" t="str">
        <f t="shared" si="45"/>
        <v/>
      </c>
      <c r="AJ58" s="30" t="str">
        <f t="shared" si="46"/>
        <v/>
      </c>
      <c r="AK58" s="30" t="str">
        <f t="shared" si="47"/>
        <v/>
      </c>
      <c r="AL58" s="30"/>
      <c r="AN58" s="28" t="str">
        <f t="shared" si="48"/>
        <v/>
      </c>
      <c r="AO58" s="28" t="str">
        <f t="shared" si="49"/>
        <v/>
      </c>
      <c r="AP58" s="28" t="str">
        <f t="shared" si="50"/>
        <v/>
      </c>
      <c r="AQ58" s="28" t="str">
        <f t="shared" si="51"/>
        <v/>
      </c>
      <c r="AR58" s="28" t="str">
        <f t="shared" si="52"/>
        <v/>
      </c>
      <c r="AS58" s="28" t="str">
        <f t="shared" si="53"/>
        <v/>
      </c>
      <c r="AT58" s="28" t="str">
        <f t="shared" si="54"/>
        <v/>
      </c>
      <c r="AU58" s="28" t="str">
        <f t="shared" si="55"/>
        <v/>
      </c>
      <c r="AV58" s="28" t="str">
        <f t="shared" si="56"/>
        <v/>
      </c>
      <c r="AW58" s="28" t="str">
        <f t="shared" si="57"/>
        <v/>
      </c>
      <c r="AX58" s="28"/>
      <c r="AZ58" s="28">
        <f t="shared" si="32"/>
        <v>0</v>
      </c>
      <c r="BA58" s="28">
        <f t="shared" si="33"/>
        <v>0</v>
      </c>
      <c r="BB58" s="28">
        <f t="shared" si="34"/>
        <v>0</v>
      </c>
      <c r="BC58" s="28">
        <f t="shared" si="35"/>
        <v>0</v>
      </c>
      <c r="BD58" s="35" t="str">
        <f t="shared" si="36"/>
        <v/>
      </c>
      <c r="BE58" s="30" t="str">
        <f t="shared" si="37"/>
        <v/>
      </c>
    </row>
    <row r="59" spans="2:57">
      <c r="B59" s="28" t="s">
        <v>207</v>
      </c>
      <c r="C59" s="28" t="s">
        <v>208</v>
      </c>
      <c r="E59" s="54">
        <v>15</v>
      </c>
      <c r="F59" s="3"/>
      <c r="G59" s="3"/>
      <c r="H59" s="3"/>
      <c r="N59" s="28">
        <v>57</v>
      </c>
      <c r="O59" s="28"/>
      <c r="P59" s="30" t="str">
        <f t="shared" si="1"/>
        <v/>
      </c>
      <c r="Q59" s="30" t="str">
        <f t="shared" si="2"/>
        <v/>
      </c>
      <c r="R59" s="30" t="str">
        <f t="shared" si="3"/>
        <v/>
      </c>
      <c r="S59" s="30" t="str">
        <f t="shared" si="4"/>
        <v/>
      </c>
      <c r="T59" s="30" t="str">
        <f t="shared" si="5"/>
        <v/>
      </c>
      <c r="U59" s="30" t="str">
        <f t="shared" si="6"/>
        <v/>
      </c>
      <c r="V59" s="30" t="str">
        <f t="shared" si="7"/>
        <v/>
      </c>
      <c r="W59" s="30" t="str">
        <f t="shared" si="8"/>
        <v/>
      </c>
      <c r="X59" s="30" t="str">
        <f t="shared" si="9"/>
        <v/>
      </c>
      <c r="Y59" s="30" t="str">
        <f t="shared" si="10"/>
        <v/>
      </c>
      <c r="Z59" s="30" t="str">
        <f t="shared" si="11"/>
        <v/>
      </c>
      <c r="AB59" s="30" t="str">
        <f t="shared" si="38"/>
        <v/>
      </c>
      <c r="AC59" s="30" t="str">
        <f t="shared" si="39"/>
        <v/>
      </c>
      <c r="AD59" s="30" t="str">
        <f t="shared" si="40"/>
        <v/>
      </c>
      <c r="AE59" s="30" t="str">
        <f t="shared" si="41"/>
        <v/>
      </c>
      <c r="AF59" s="30" t="str">
        <f t="shared" si="42"/>
        <v/>
      </c>
      <c r="AG59" s="30" t="str">
        <f t="shared" si="43"/>
        <v/>
      </c>
      <c r="AH59" s="30" t="str">
        <f t="shared" si="44"/>
        <v/>
      </c>
      <c r="AI59" s="30" t="str">
        <f t="shared" si="45"/>
        <v/>
      </c>
      <c r="AJ59" s="30" t="str">
        <f t="shared" si="46"/>
        <v/>
      </c>
      <c r="AK59" s="30" t="str">
        <f t="shared" si="47"/>
        <v/>
      </c>
      <c r="AL59" s="30"/>
      <c r="AN59" s="28" t="str">
        <f t="shared" si="48"/>
        <v/>
      </c>
      <c r="AO59" s="28" t="str">
        <f t="shared" si="49"/>
        <v/>
      </c>
      <c r="AP59" s="28" t="str">
        <f t="shared" si="50"/>
        <v/>
      </c>
      <c r="AQ59" s="28" t="str">
        <f t="shared" si="51"/>
        <v/>
      </c>
      <c r="AR59" s="28" t="str">
        <f t="shared" si="52"/>
        <v/>
      </c>
      <c r="AS59" s="28" t="str">
        <f t="shared" si="53"/>
        <v/>
      </c>
      <c r="AT59" s="28" t="str">
        <f t="shared" si="54"/>
        <v/>
      </c>
      <c r="AU59" s="28" t="str">
        <f t="shared" si="55"/>
        <v/>
      </c>
      <c r="AV59" s="28" t="str">
        <f t="shared" si="56"/>
        <v/>
      </c>
      <c r="AW59" s="28" t="str">
        <f t="shared" si="57"/>
        <v/>
      </c>
      <c r="AX59" s="28"/>
      <c r="AZ59" s="28">
        <f t="shared" si="32"/>
        <v>0</v>
      </c>
      <c r="BA59" s="28">
        <f t="shared" si="33"/>
        <v>0</v>
      </c>
      <c r="BB59" s="28">
        <f t="shared" si="34"/>
        <v>0</v>
      </c>
      <c r="BC59" s="28">
        <f t="shared" si="35"/>
        <v>0</v>
      </c>
      <c r="BD59" s="35" t="str">
        <f t="shared" si="36"/>
        <v/>
      </c>
      <c r="BE59" s="30" t="str">
        <f t="shared" si="37"/>
        <v/>
      </c>
    </row>
    <row r="60" spans="2:57">
      <c r="B60" s="28" t="s">
        <v>239</v>
      </c>
      <c r="C60" s="28" t="s">
        <v>240</v>
      </c>
      <c r="E60" s="54">
        <v>16</v>
      </c>
      <c r="F60" s="3"/>
      <c r="G60" s="3"/>
      <c r="H60" s="3"/>
      <c r="N60" s="28">
        <v>58</v>
      </c>
      <c r="O60" s="28"/>
      <c r="P60" s="30" t="str">
        <f t="shared" si="1"/>
        <v/>
      </c>
      <c r="Q60" s="30" t="str">
        <f t="shared" si="2"/>
        <v/>
      </c>
      <c r="R60" s="30" t="str">
        <f t="shared" si="3"/>
        <v/>
      </c>
      <c r="S60" s="30" t="str">
        <f t="shared" si="4"/>
        <v/>
      </c>
      <c r="T60" s="30" t="str">
        <f t="shared" si="5"/>
        <v/>
      </c>
      <c r="U60" s="30" t="str">
        <f t="shared" si="6"/>
        <v/>
      </c>
      <c r="V60" s="30" t="str">
        <f t="shared" si="7"/>
        <v/>
      </c>
      <c r="W60" s="30" t="str">
        <f t="shared" si="8"/>
        <v/>
      </c>
      <c r="X60" s="30" t="str">
        <f t="shared" si="9"/>
        <v/>
      </c>
      <c r="Y60" s="30" t="str">
        <f t="shared" si="10"/>
        <v/>
      </c>
      <c r="Z60" s="30" t="str">
        <f t="shared" si="11"/>
        <v/>
      </c>
      <c r="AB60" s="30" t="str">
        <f t="shared" si="38"/>
        <v/>
      </c>
      <c r="AC60" s="30" t="str">
        <f t="shared" si="39"/>
        <v/>
      </c>
      <c r="AD60" s="30" t="str">
        <f t="shared" si="40"/>
        <v/>
      </c>
      <c r="AE60" s="30" t="str">
        <f t="shared" si="41"/>
        <v/>
      </c>
      <c r="AF60" s="30" t="str">
        <f t="shared" si="42"/>
        <v/>
      </c>
      <c r="AG60" s="30" t="str">
        <f t="shared" si="43"/>
        <v/>
      </c>
      <c r="AH60" s="30" t="str">
        <f t="shared" si="44"/>
        <v/>
      </c>
      <c r="AI60" s="30" t="str">
        <f t="shared" si="45"/>
        <v/>
      </c>
      <c r="AJ60" s="30" t="str">
        <f t="shared" si="46"/>
        <v/>
      </c>
      <c r="AK60" s="30" t="str">
        <f t="shared" si="47"/>
        <v/>
      </c>
      <c r="AL60" s="30"/>
      <c r="AN60" s="28" t="str">
        <f t="shared" si="48"/>
        <v/>
      </c>
      <c r="AO60" s="28" t="str">
        <f t="shared" si="49"/>
        <v/>
      </c>
      <c r="AP60" s="28" t="str">
        <f t="shared" si="50"/>
        <v/>
      </c>
      <c r="AQ60" s="28" t="str">
        <f t="shared" si="51"/>
        <v/>
      </c>
      <c r="AR60" s="28" t="str">
        <f t="shared" si="52"/>
        <v/>
      </c>
      <c r="AS60" s="28" t="str">
        <f t="shared" si="53"/>
        <v/>
      </c>
      <c r="AT60" s="28" t="str">
        <f t="shared" si="54"/>
        <v/>
      </c>
      <c r="AU60" s="28" t="str">
        <f t="shared" si="55"/>
        <v/>
      </c>
      <c r="AV60" s="28" t="str">
        <f t="shared" si="56"/>
        <v/>
      </c>
      <c r="AW60" s="28" t="str">
        <f t="shared" si="57"/>
        <v/>
      </c>
      <c r="AX60" s="28"/>
      <c r="AZ60" s="28">
        <f t="shared" si="32"/>
        <v>0</v>
      </c>
      <c r="BA60" s="28">
        <f t="shared" si="33"/>
        <v>0</v>
      </c>
      <c r="BB60" s="28">
        <f t="shared" si="34"/>
        <v>0</v>
      </c>
      <c r="BC60" s="28">
        <f t="shared" si="35"/>
        <v>0</v>
      </c>
      <c r="BD60" s="35" t="str">
        <f t="shared" si="36"/>
        <v/>
      </c>
      <c r="BE60" s="30" t="str">
        <f t="shared" si="37"/>
        <v/>
      </c>
    </row>
    <row r="61" spans="2:57">
      <c r="B61" s="28" t="s">
        <v>209</v>
      </c>
      <c r="C61" s="28" t="s">
        <v>210</v>
      </c>
      <c r="E61" s="54">
        <v>17</v>
      </c>
      <c r="F61" s="3"/>
      <c r="G61" s="3"/>
      <c r="H61" s="3"/>
      <c r="N61" s="28">
        <v>59</v>
      </c>
      <c r="O61" s="28"/>
      <c r="P61" s="30" t="str">
        <f t="shared" si="1"/>
        <v/>
      </c>
      <c r="Q61" s="30" t="str">
        <f t="shared" si="2"/>
        <v/>
      </c>
      <c r="R61" s="30" t="str">
        <f t="shared" si="3"/>
        <v/>
      </c>
      <c r="S61" s="30" t="str">
        <f t="shared" si="4"/>
        <v/>
      </c>
      <c r="T61" s="30" t="str">
        <f t="shared" si="5"/>
        <v/>
      </c>
      <c r="U61" s="30" t="str">
        <f t="shared" si="6"/>
        <v/>
      </c>
      <c r="V61" s="30" t="str">
        <f t="shared" si="7"/>
        <v/>
      </c>
      <c r="W61" s="30" t="str">
        <f t="shared" si="8"/>
        <v/>
      </c>
      <c r="X61" s="30" t="str">
        <f t="shared" si="9"/>
        <v/>
      </c>
      <c r="Y61" s="30" t="str">
        <f t="shared" si="10"/>
        <v/>
      </c>
      <c r="Z61" s="30" t="str">
        <f t="shared" si="11"/>
        <v/>
      </c>
      <c r="AB61" s="30" t="str">
        <f t="shared" si="38"/>
        <v/>
      </c>
      <c r="AC61" s="30" t="str">
        <f t="shared" si="39"/>
        <v/>
      </c>
      <c r="AD61" s="30" t="str">
        <f t="shared" si="40"/>
        <v/>
      </c>
      <c r="AE61" s="30" t="str">
        <f t="shared" si="41"/>
        <v/>
      </c>
      <c r="AF61" s="30" t="str">
        <f t="shared" si="42"/>
        <v/>
      </c>
      <c r="AG61" s="30" t="str">
        <f t="shared" si="43"/>
        <v/>
      </c>
      <c r="AH61" s="30" t="str">
        <f t="shared" si="44"/>
        <v/>
      </c>
      <c r="AI61" s="30" t="str">
        <f t="shared" si="45"/>
        <v/>
      </c>
      <c r="AJ61" s="30" t="str">
        <f t="shared" si="46"/>
        <v/>
      </c>
      <c r="AK61" s="30" t="str">
        <f t="shared" si="47"/>
        <v/>
      </c>
      <c r="AL61" s="30"/>
      <c r="AN61" s="28" t="str">
        <f t="shared" si="48"/>
        <v/>
      </c>
      <c r="AO61" s="28" t="str">
        <f t="shared" si="49"/>
        <v/>
      </c>
      <c r="AP61" s="28" t="str">
        <f t="shared" si="50"/>
        <v/>
      </c>
      <c r="AQ61" s="28" t="str">
        <f t="shared" si="51"/>
        <v/>
      </c>
      <c r="AR61" s="28" t="str">
        <f t="shared" si="52"/>
        <v/>
      </c>
      <c r="AS61" s="28" t="str">
        <f t="shared" si="53"/>
        <v/>
      </c>
      <c r="AT61" s="28" t="str">
        <f t="shared" si="54"/>
        <v/>
      </c>
      <c r="AU61" s="28" t="str">
        <f t="shared" si="55"/>
        <v/>
      </c>
      <c r="AV61" s="28" t="str">
        <f t="shared" si="56"/>
        <v/>
      </c>
      <c r="AW61" s="28" t="str">
        <f t="shared" si="57"/>
        <v/>
      </c>
      <c r="AX61" s="28"/>
      <c r="AZ61" s="28">
        <f t="shared" si="32"/>
        <v>0</v>
      </c>
      <c r="BA61" s="28">
        <f t="shared" si="33"/>
        <v>0</v>
      </c>
      <c r="BB61" s="28">
        <f t="shared" si="34"/>
        <v>0</v>
      </c>
      <c r="BC61" s="28">
        <f t="shared" si="35"/>
        <v>0</v>
      </c>
      <c r="BD61" s="35" t="str">
        <f t="shared" si="36"/>
        <v/>
      </c>
      <c r="BE61" s="30" t="str">
        <f t="shared" si="37"/>
        <v/>
      </c>
    </row>
    <row r="62" spans="2:57">
      <c r="B62" s="28" t="s">
        <v>203</v>
      </c>
      <c r="C62" s="28" t="s">
        <v>204</v>
      </c>
      <c r="E62" s="54">
        <v>18</v>
      </c>
      <c r="F62" s="3"/>
      <c r="G62" s="3"/>
      <c r="H62" s="3"/>
      <c r="N62" s="28">
        <v>60</v>
      </c>
      <c r="O62" s="28"/>
      <c r="P62" s="30" t="str">
        <f t="shared" si="1"/>
        <v/>
      </c>
      <c r="Q62" s="30" t="str">
        <f t="shared" si="2"/>
        <v/>
      </c>
      <c r="R62" s="30" t="str">
        <f t="shared" si="3"/>
        <v/>
      </c>
      <c r="S62" s="30" t="str">
        <f t="shared" si="4"/>
        <v/>
      </c>
      <c r="T62" s="30" t="str">
        <f t="shared" si="5"/>
        <v/>
      </c>
      <c r="U62" s="30" t="str">
        <f t="shared" si="6"/>
        <v/>
      </c>
      <c r="V62" s="30" t="str">
        <f t="shared" si="7"/>
        <v/>
      </c>
      <c r="W62" s="30" t="str">
        <f t="shared" si="8"/>
        <v/>
      </c>
      <c r="X62" s="30" t="str">
        <f t="shared" si="9"/>
        <v/>
      </c>
      <c r="Y62" s="30" t="str">
        <f t="shared" si="10"/>
        <v/>
      </c>
      <c r="Z62" s="30" t="str">
        <f t="shared" si="11"/>
        <v/>
      </c>
      <c r="AB62" s="30" t="str">
        <f t="shared" si="38"/>
        <v/>
      </c>
      <c r="AC62" s="30" t="str">
        <f t="shared" si="39"/>
        <v/>
      </c>
      <c r="AD62" s="30" t="str">
        <f t="shared" si="40"/>
        <v/>
      </c>
      <c r="AE62" s="30" t="str">
        <f t="shared" si="41"/>
        <v/>
      </c>
      <c r="AF62" s="30" t="str">
        <f t="shared" si="42"/>
        <v/>
      </c>
      <c r="AG62" s="30" t="str">
        <f t="shared" si="43"/>
        <v/>
      </c>
      <c r="AH62" s="30" t="str">
        <f t="shared" si="44"/>
        <v/>
      </c>
      <c r="AI62" s="30" t="str">
        <f t="shared" si="45"/>
        <v/>
      </c>
      <c r="AJ62" s="30" t="str">
        <f t="shared" si="46"/>
        <v/>
      </c>
      <c r="AK62" s="30" t="str">
        <f t="shared" si="47"/>
        <v/>
      </c>
      <c r="AL62" s="30"/>
      <c r="AN62" s="28" t="str">
        <f t="shared" si="48"/>
        <v/>
      </c>
      <c r="AO62" s="28" t="str">
        <f t="shared" si="49"/>
        <v/>
      </c>
      <c r="AP62" s="28" t="str">
        <f t="shared" si="50"/>
        <v/>
      </c>
      <c r="AQ62" s="28" t="str">
        <f t="shared" si="51"/>
        <v/>
      </c>
      <c r="AR62" s="28" t="str">
        <f t="shared" si="52"/>
        <v/>
      </c>
      <c r="AS62" s="28" t="str">
        <f t="shared" si="53"/>
        <v/>
      </c>
      <c r="AT62" s="28" t="str">
        <f t="shared" si="54"/>
        <v/>
      </c>
      <c r="AU62" s="28" t="str">
        <f t="shared" si="55"/>
        <v/>
      </c>
      <c r="AV62" s="28" t="str">
        <f t="shared" si="56"/>
        <v/>
      </c>
      <c r="AW62" s="28" t="str">
        <f t="shared" si="57"/>
        <v/>
      </c>
      <c r="AX62" s="28"/>
      <c r="AZ62" s="28">
        <f t="shared" si="32"/>
        <v>0</v>
      </c>
      <c r="BA62" s="28">
        <f t="shared" si="33"/>
        <v>0</v>
      </c>
      <c r="BB62" s="28">
        <f t="shared" si="34"/>
        <v>0</v>
      </c>
      <c r="BC62" s="28">
        <f t="shared" si="35"/>
        <v>0</v>
      </c>
      <c r="BD62" s="35" t="str">
        <f t="shared" si="36"/>
        <v/>
      </c>
      <c r="BE62" s="30" t="str">
        <f t="shared" si="37"/>
        <v/>
      </c>
    </row>
    <row r="63" spans="2:57">
      <c r="B63" s="28" t="s">
        <v>119</v>
      </c>
      <c r="C63" s="28" t="s">
        <v>120</v>
      </c>
      <c r="E63" s="54">
        <v>19</v>
      </c>
      <c r="F63" s="3"/>
      <c r="G63" s="3"/>
      <c r="H63" s="3"/>
      <c r="N63" s="28">
        <v>61</v>
      </c>
      <c r="O63" s="28"/>
      <c r="P63" s="30" t="str">
        <f t="shared" si="1"/>
        <v/>
      </c>
      <c r="Q63" s="30" t="str">
        <f t="shared" si="2"/>
        <v/>
      </c>
      <c r="R63" s="30" t="str">
        <f t="shared" si="3"/>
        <v/>
      </c>
      <c r="S63" s="30" t="str">
        <f t="shared" si="4"/>
        <v/>
      </c>
      <c r="T63" s="30" t="str">
        <f t="shared" si="5"/>
        <v/>
      </c>
      <c r="U63" s="30" t="str">
        <f t="shared" si="6"/>
        <v/>
      </c>
      <c r="V63" s="30" t="str">
        <f t="shared" si="7"/>
        <v/>
      </c>
      <c r="W63" s="30" t="str">
        <f t="shared" si="8"/>
        <v/>
      </c>
      <c r="X63" s="30" t="str">
        <f t="shared" si="9"/>
        <v/>
      </c>
      <c r="Y63" s="30" t="str">
        <f t="shared" si="10"/>
        <v/>
      </c>
      <c r="Z63" s="30" t="str">
        <f t="shared" si="11"/>
        <v/>
      </c>
      <c r="AB63" s="30" t="str">
        <f t="shared" si="38"/>
        <v/>
      </c>
      <c r="AC63" s="30" t="str">
        <f t="shared" si="39"/>
        <v/>
      </c>
      <c r="AD63" s="30" t="str">
        <f t="shared" si="40"/>
        <v/>
      </c>
      <c r="AE63" s="30" t="str">
        <f t="shared" si="41"/>
        <v/>
      </c>
      <c r="AF63" s="30" t="str">
        <f t="shared" si="42"/>
        <v/>
      </c>
      <c r="AG63" s="30" t="str">
        <f t="shared" si="43"/>
        <v/>
      </c>
      <c r="AH63" s="30" t="str">
        <f t="shared" si="44"/>
        <v/>
      </c>
      <c r="AI63" s="30" t="str">
        <f t="shared" si="45"/>
        <v/>
      </c>
      <c r="AJ63" s="30" t="str">
        <f t="shared" si="46"/>
        <v/>
      </c>
      <c r="AK63" s="30" t="str">
        <f t="shared" si="47"/>
        <v/>
      </c>
      <c r="AL63" s="30"/>
      <c r="AN63" s="28" t="str">
        <f t="shared" si="48"/>
        <v/>
      </c>
      <c r="AO63" s="28" t="str">
        <f t="shared" si="49"/>
        <v/>
      </c>
      <c r="AP63" s="28" t="str">
        <f t="shared" si="50"/>
        <v/>
      </c>
      <c r="AQ63" s="28" t="str">
        <f t="shared" si="51"/>
        <v/>
      </c>
      <c r="AR63" s="28" t="str">
        <f t="shared" si="52"/>
        <v/>
      </c>
      <c r="AS63" s="28" t="str">
        <f t="shared" si="53"/>
        <v/>
      </c>
      <c r="AT63" s="28" t="str">
        <f t="shared" si="54"/>
        <v/>
      </c>
      <c r="AU63" s="28" t="str">
        <f t="shared" si="55"/>
        <v/>
      </c>
      <c r="AV63" s="28" t="str">
        <f t="shared" si="56"/>
        <v/>
      </c>
      <c r="AW63" s="28" t="str">
        <f t="shared" si="57"/>
        <v/>
      </c>
      <c r="AX63" s="28"/>
      <c r="AZ63" s="28">
        <f t="shared" si="32"/>
        <v>0</v>
      </c>
      <c r="BA63" s="28">
        <f t="shared" si="33"/>
        <v>0</v>
      </c>
      <c r="BB63" s="28">
        <f t="shared" si="34"/>
        <v>0</v>
      </c>
      <c r="BC63" s="28">
        <f t="shared" si="35"/>
        <v>0</v>
      </c>
      <c r="BD63" s="35" t="str">
        <f t="shared" si="36"/>
        <v/>
      </c>
      <c r="BE63" s="30" t="str">
        <f t="shared" si="37"/>
        <v/>
      </c>
    </row>
    <row r="64" spans="2:57">
      <c r="B64" s="28" t="s">
        <v>201</v>
      </c>
      <c r="C64" s="28" t="s">
        <v>202</v>
      </c>
      <c r="E64" s="54">
        <v>20</v>
      </c>
      <c r="F64" s="3"/>
      <c r="G64" s="3"/>
      <c r="H64" s="3"/>
      <c r="N64" s="28">
        <v>62</v>
      </c>
      <c r="O64" s="28"/>
      <c r="P64" s="30" t="str">
        <f t="shared" si="1"/>
        <v/>
      </c>
      <c r="Q64" s="30" t="str">
        <f t="shared" si="2"/>
        <v/>
      </c>
      <c r="R64" s="30" t="str">
        <f t="shared" si="3"/>
        <v/>
      </c>
      <c r="S64" s="30" t="str">
        <f t="shared" si="4"/>
        <v/>
      </c>
      <c r="T64" s="30" t="str">
        <f t="shared" si="5"/>
        <v/>
      </c>
      <c r="U64" s="30" t="str">
        <f t="shared" si="6"/>
        <v/>
      </c>
      <c r="V64" s="30" t="str">
        <f t="shared" si="7"/>
        <v/>
      </c>
      <c r="W64" s="30" t="str">
        <f t="shared" si="8"/>
        <v/>
      </c>
      <c r="X64" s="30" t="str">
        <f t="shared" si="9"/>
        <v/>
      </c>
      <c r="Y64" s="30" t="str">
        <f t="shared" si="10"/>
        <v/>
      </c>
      <c r="Z64" s="30" t="str">
        <f t="shared" si="11"/>
        <v/>
      </c>
      <c r="AB64" s="30" t="str">
        <f t="shared" si="38"/>
        <v/>
      </c>
      <c r="AC64" s="30" t="str">
        <f t="shared" si="39"/>
        <v/>
      </c>
      <c r="AD64" s="30" t="str">
        <f t="shared" si="40"/>
        <v/>
      </c>
      <c r="AE64" s="30" t="str">
        <f t="shared" si="41"/>
        <v/>
      </c>
      <c r="AF64" s="30" t="str">
        <f t="shared" si="42"/>
        <v/>
      </c>
      <c r="AG64" s="30" t="str">
        <f t="shared" si="43"/>
        <v/>
      </c>
      <c r="AH64" s="30" t="str">
        <f t="shared" si="44"/>
        <v/>
      </c>
      <c r="AI64" s="30" t="str">
        <f t="shared" si="45"/>
        <v/>
      </c>
      <c r="AJ64" s="30" t="str">
        <f t="shared" si="46"/>
        <v/>
      </c>
      <c r="AK64" s="30" t="str">
        <f t="shared" si="47"/>
        <v/>
      </c>
      <c r="AL64" s="30"/>
      <c r="AN64" s="28" t="str">
        <f t="shared" si="48"/>
        <v/>
      </c>
      <c r="AO64" s="28" t="str">
        <f t="shared" si="49"/>
        <v/>
      </c>
      <c r="AP64" s="28" t="str">
        <f t="shared" si="50"/>
        <v/>
      </c>
      <c r="AQ64" s="28" t="str">
        <f t="shared" si="51"/>
        <v/>
      </c>
      <c r="AR64" s="28" t="str">
        <f t="shared" si="52"/>
        <v/>
      </c>
      <c r="AS64" s="28" t="str">
        <f t="shared" si="53"/>
        <v/>
      </c>
      <c r="AT64" s="28" t="str">
        <f t="shared" si="54"/>
        <v/>
      </c>
      <c r="AU64" s="28" t="str">
        <f t="shared" si="55"/>
        <v/>
      </c>
      <c r="AV64" s="28" t="str">
        <f t="shared" si="56"/>
        <v/>
      </c>
      <c r="AW64" s="28" t="str">
        <f t="shared" si="57"/>
        <v/>
      </c>
      <c r="AX64" s="28"/>
      <c r="AZ64" s="28">
        <f t="shared" si="32"/>
        <v>0</v>
      </c>
      <c r="BA64" s="28">
        <f t="shared" si="33"/>
        <v>0</v>
      </c>
      <c r="BB64" s="28">
        <f t="shared" si="34"/>
        <v>0</v>
      </c>
      <c r="BC64" s="28">
        <f t="shared" si="35"/>
        <v>0</v>
      </c>
      <c r="BD64" s="35" t="str">
        <f t="shared" si="36"/>
        <v/>
      </c>
      <c r="BE64" s="30" t="str">
        <f t="shared" si="37"/>
        <v/>
      </c>
    </row>
    <row r="65" spans="2:57">
      <c r="B65" s="28" t="s">
        <v>205</v>
      </c>
      <c r="C65" s="28" t="s">
        <v>206</v>
      </c>
      <c r="E65" s="54">
        <v>21</v>
      </c>
      <c r="F65" s="3"/>
      <c r="G65" s="3"/>
      <c r="H65" s="3"/>
      <c r="N65" s="28">
        <v>63</v>
      </c>
      <c r="O65" s="28"/>
      <c r="P65" s="30" t="str">
        <f t="shared" si="1"/>
        <v/>
      </c>
      <c r="Q65" s="30" t="str">
        <f t="shared" si="2"/>
        <v/>
      </c>
      <c r="R65" s="30" t="str">
        <f t="shared" si="3"/>
        <v/>
      </c>
      <c r="S65" s="30" t="str">
        <f t="shared" si="4"/>
        <v/>
      </c>
      <c r="T65" s="30" t="str">
        <f t="shared" si="5"/>
        <v/>
      </c>
      <c r="U65" s="30" t="str">
        <f t="shared" si="6"/>
        <v/>
      </c>
      <c r="V65" s="30" t="str">
        <f t="shared" si="7"/>
        <v/>
      </c>
      <c r="W65" s="30" t="str">
        <f t="shared" si="8"/>
        <v/>
      </c>
      <c r="X65" s="30" t="str">
        <f t="shared" si="9"/>
        <v/>
      </c>
      <c r="Y65" s="30" t="str">
        <f t="shared" si="10"/>
        <v/>
      </c>
      <c r="Z65" s="30" t="str">
        <f t="shared" si="11"/>
        <v/>
      </c>
      <c r="AB65" s="30" t="str">
        <f t="shared" si="38"/>
        <v/>
      </c>
      <c r="AC65" s="30" t="str">
        <f t="shared" si="39"/>
        <v/>
      </c>
      <c r="AD65" s="30" t="str">
        <f t="shared" si="40"/>
        <v/>
      </c>
      <c r="AE65" s="30" t="str">
        <f t="shared" si="41"/>
        <v/>
      </c>
      <c r="AF65" s="30" t="str">
        <f t="shared" si="42"/>
        <v/>
      </c>
      <c r="AG65" s="30" t="str">
        <f t="shared" si="43"/>
        <v/>
      </c>
      <c r="AH65" s="30" t="str">
        <f t="shared" si="44"/>
        <v/>
      </c>
      <c r="AI65" s="30" t="str">
        <f t="shared" si="45"/>
        <v/>
      </c>
      <c r="AJ65" s="30" t="str">
        <f t="shared" si="46"/>
        <v/>
      </c>
      <c r="AK65" s="30" t="str">
        <f t="shared" si="47"/>
        <v/>
      </c>
      <c r="AL65" s="30"/>
      <c r="AN65" s="28" t="str">
        <f t="shared" si="48"/>
        <v/>
      </c>
      <c r="AO65" s="28" t="str">
        <f t="shared" si="49"/>
        <v/>
      </c>
      <c r="AP65" s="28" t="str">
        <f t="shared" si="50"/>
        <v/>
      </c>
      <c r="AQ65" s="28" t="str">
        <f t="shared" si="51"/>
        <v/>
      </c>
      <c r="AR65" s="28" t="str">
        <f t="shared" si="52"/>
        <v/>
      </c>
      <c r="AS65" s="28" t="str">
        <f t="shared" si="53"/>
        <v/>
      </c>
      <c r="AT65" s="28" t="str">
        <f t="shared" si="54"/>
        <v/>
      </c>
      <c r="AU65" s="28" t="str">
        <f t="shared" si="55"/>
        <v/>
      </c>
      <c r="AV65" s="28" t="str">
        <f t="shared" si="56"/>
        <v/>
      </c>
      <c r="AW65" s="28" t="str">
        <f t="shared" si="57"/>
        <v/>
      </c>
      <c r="AX65" s="28"/>
      <c r="AZ65" s="28">
        <f t="shared" si="32"/>
        <v>0</v>
      </c>
      <c r="BA65" s="28">
        <f t="shared" si="33"/>
        <v>0</v>
      </c>
      <c r="BB65" s="28">
        <f t="shared" si="34"/>
        <v>0</v>
      </c>
      <c r="BC65" s="28">
        <f t="shared" si="35"/>
        <v>0</v>
      </c>
      <c r="BD65" s="35" t="str">
        <f t="shared" si="36"/>
        <v/>
      </c>
      <c r="BE65" s="30" t="str">
        <f t="shared" si="37"/>
        <v/>
      </c>
    </row>
    <row r="66" spans="2:57">
      <c r="B66" s="28" t="s">
        <v>199</v>
      </c>
      <c r="C66" s="28" t="s">
        <v>200</v>
      </c>
      <c r="E66" s="54">
        <v>22</v>
      </c>
      <c r="F66" s="3"/>
      <c r="G66" s="3"/>
      <c r="H66" s="3"/>
      <c r="N66" s="28">
        <v>64</v>
      </c>
      <c r="O66" s="28"/>
      <c r="P66" s="30" t="str">
        <f t="shared" si="1"/>
        <v/>
      </c>
      <c r="Q66" s="30" t="str">
        <f t="shared" si="2"/>
        <v/>
      </c>
      <c r="R66" s="30" t="str">
        <f t="shared" si="3"/>
        <v/>
      </c>
      <c r="S66" s="30" t="str">
        <f t="shared" si="4"/>
        <v/>
      </c>
      <c r="T66" s="30" t="str">
        <f t="shared" si="5"/>
        <v/>
      </c>
      <c r="U66" s="30" t="str">
        <f t="shared" si="6"/>
        <v/>
      </c>
      <c r="V66" s="30" t="str">
        <f t="shared" si="7"/>
        <v/>
      </c>
      <c r="W66" s="30" t="str">
        <f t="shared" si="8"/>
        <v/>
      </c>
      <c r="X66" s="30" t="str">
        <f t="shared" si="9"/>
        <v/>
      </c>
      <c r="Y66" s="30" t="str">
        <f t="shared" si="10"/>
        <v/>
      </c>
      <c r="Z66" s="30" t="str">
        <f t="shared" si="11"/>
        <v/>
      </c>
      <c r="AB66" s="30" t="str">
        <f t="shared" si="38"/>
        <v/>
      </c>
      <c r="AC66" s="30" t="str">
        <f t="shared" si="39"/>
        <v/>
      </c>
      <c r="AD66" s="30" t="str">
        <f t="shared" si="40"/>
        <v/>
      </c>
      <c r="AE66" s="30" t="str">
        <f t="shared" si="41"/>
        <v/>
      </c>
      <c r="AF66" s="30" t="str">
        <f t="shared" si="42"/>
        <v/>
      </c>
      <c r="AG66" s="30" t="str">
        <f t="shared" si="43"/>
        <v/>
      </c>
      <c r="AH66" s="30" t="str">
        <f t="shared" si="44"/>
        <v/>
      </c>
      <c r="AI66" s="30" t="str">
        <f t="shared" si="45"/>
        <v/>
      </c>
      <c r="AJ66" s="30" t="str">
        <f t="shared" si="46"/>
        <v/>
      </c>
      <c r="AK66" s="30" t="str">
        <f t="shared" si="47"/>
        <v/>
      </c>
      <c r="AL66" s="30"/>
      <c r="AN66" s="28" t="str">
        <f t="shared" si="48"/>
        <v/>
      </c>
      <c r="AO66" s="28" t="str">
        <f t="shared" si="49"/>
        <v/>
      </c>
      <c r="AP66" s="28" t="str">
        <f t="shared" si="50"/>
        <v/>
      </c>
      <c r="AQ66" s="28" t="str">
        <f t="shared" si="51"/>
        <v/>
      </c>
      <c r="AR66" s="28" t="str">
        <f t="shared" si="52"/>
        <v/>
      </c>
      <c r="AS66" s="28" t="str">
        <f t="shared" si="53"/>
        <v/>
      </c>
      <c r="AT66" s="28" t="str">
        <f t="shared" si="54"/>
        <v/>
      </c>
      <c r="AU66" s="28" t="str">
        <f t="shared" si="55"/>
        <v/>
      </c>
      <c r="AV66" s="28" t="str">
        <f t="shared" si="56"/>
        <v/>
      </c>
      <c r="AW66" s="28" t="str">
        <f t="shared" si="57"/>
        <v/>
      </c>
      <c r="AX66" s="28"/>
      <c r="AZ66" s="28">
        <f t="shared" si="32"/>
        <v>0</v>
      </c>
      <c r="BA66" s="28">
        <f t="shared" si="33"/>
        <v>0</v>
      </c>
      <c r="BB66" s="28">
        <f t="shared" si="34"/>
        <v>0</v>
      </c>
      <c r="BC66" s="28">
        <f t="shared" si="35"/>
        <v>0</v>
      </c>
      <c r="BD66" s="35" t="str">
        <f t="shared" si="36"/>
        <v/>
      </c>
      <c r="BE66" s="30" t="str">
        <f t="shared" si="37"/>
        <v/>
      </c>
    </row>
    <row r="67" spans="2:57">
      <c r="B67" s="28" t="s">
        <v>195</v>
      </c>
      <c r="C67" s="28" t="s">
        <v>196</v>
      </c>
      <c r="E67" s="54">
        <v>23</v>
      </c>
      <c r="F67" s="3"/>
      <c r="G67" s="3"/>
      <c r="H67" s="3"/>
      <c r="N67" s="28">
        <v>65</v>
      </c>
      <c r="O67" s="28"/>
      <c r="P67" s="30" t="str">
        <f t="shared" si="1"/>
        <v/>
      </c>
      <c r="Q67" s="30" t="str">
        <f t="shared" si="2"/>
        <v/>
      </c>
      <c r="R67" s="30" t="str">
        <f t="shared" si="3"/>
        <v/>
      </c>
      <c r="S67" s="30" t="str">
        <f t="shared" si="4"/>
        <v/>
      </c>
      <c r="T67" s="30" t="str">
        <f t="shared" si="5"/>
        <v/>
      </c>
      <c r="U67" s="30" t="str">
        <f t="shared" si="6"/>
        <v/>
      </c>
      <c r="V67" s="30" t="str">
        <f t="shared" si="7"/>
        <v/>
      </c>
      <c r="W67" s="30" t="str">
        <f t="shared" si="8"/>
        <v/>
      </c>
      <c r="X67" s="30" t="str">
        <f t="shared" si="9"/>
        <v/>
      </c>
      <c r="Y67" s="30" t="str">
        <f t="shared" si="10"/>
        <v/>
      </c>
      <c r="Z67" s="30" t="str">
        <f t="shared" si="11"/>
        <v/>
      </c>
      <c r="AB67" s="30" t="str">
        <f t="shared" si="38"/>
        <v/>
      </c>
      <c r="AC67" s="30" t="str">
        <f t="shared" si="39"/>
        <v/>
      </c>
      <c r="AD67" s="30" t="str">
        <f t="shared" si="40"/>
        <v/>
      </c>
      <c r="AE67" s="30" t="str">
        <f t="shared" si="41"/>
        <v/>
      </c>
      <c r="AF67" s="30" t="str">
        <f t="shared" si="42"/>
        <v/>
      </c>
      <c r="AG67" s="30" t="str">
        <f t="shared" si="43"/>
        <v/>
      </c>
      <c r="AH67" s="30" t="str">
        <f t="shared" si="44"/>
        <v/>
      </c>
      <c r="AI67" s="30" t="str">
        <f t="shared" si="45"/>
        <v/>
      </c>
      <c r="AJ67" s="30" t="str">
        <f t="shared" si="46"/>
        <v/>
      </c>
      <c r="AK67" s="30" t="str">
        <f t="shared" si="47"/>
        <v/>
      </c>
      <c r="AL67" s="30"/>
      <c r="AN67" s="28" t="str">
        <f t="shared" si="48"/>
        <v/>
      </c>
      <c r="AO67" s="28" t="str">
        <f t="shared" si="49"/>
        <v/>
      </c>
      <c r="AP67" s="28" t="str">
        <f t="shared" si="50"/>
        <v/>
      </c>
      <c r="AQ67" s="28" t="str">
        <f t="shared" si="51"/>
        <v/>
      </c>
      <c r="AR67" s="28" t="str">
        <f t="shared" si="52"/>
        <v/>
      </c>
      <c r="AS67" s="28" t="str">
        <f t="shared" si="53"/>
        <v/>
      </c>
      <c r="AT67" s="28" t="str">
        <f t="shared" si="54"/>
        <v/>
      </c>
      <c r="AU67" s="28" t="str">
        <f t="shared" si="55"/>
        <v/>
      </c>
      <c r="AV67" s="28" t="str">
        <f t="shared" si="56"/>
        <v/>
      </c>
      <c r="AW67" s="28" t="str">
        <f t="shared" si="57"/>
        <v/>
      </c>
      <c r="AX67" s="28"/>
      <c r="AZ67" s="28">
        <f t="shared" si="32"/>
        <v>0</v>
      </c>
      <c r="BA67" s="28">
        <f t="shared" si="33"/>
        <v>0</v>
      </c>
      <c r="BB67" s="28">
        <f t="shared" si="34"/>
        <v>0</v>
      </c>
      <c r="BC67" s="28">
        <f t="shared" si="35"/>
        <v>0</v>
      </c>
      <c r="BD67" s="35" t="str">
        <f t="shared" si="36"/>
        <v/>
      </c>
      <c r="BE67" s="30" t="str">
        <f t="shared" si="37"/>
        <v/>
      </c>
    </row>
    <row r="68" spans="2:57">
      <c r="B68" s="28" t="s">
        <v>197</v>
      </c>
      <c r="C68" s="28" t="s">
        <v>198</v>
      </c>
      <c r="E68" s="54">
        <v>24</v>
      </c>
      <c r="F68" s="3"/>
      <c r="G68" s="3"/>
      <c r="H68" s="3"/>
      <c r="N68" s="28">
        <v>66</v>
      </c>
      <c r="O68" s="28"/>
      <c r="P68" s="30" t="str">
        <f t="shared" ref="P68:P131" si="58">MID($O68,1,1)</f>
        <v/>
      </c>
      <c r="Q68" s="30" t="str">
        <f t="shared" ref="Q68:Q131" si="59">MID($O68,2,1)</f>
        <v/>
      </c>
      <c r="R68" s="30" t="str">
        <f t="shared" ref="R68:R131" si="60">MID($O68,3,1)</f>
        <v/>
      </c>
      <c r="S68" s="30" t="str">
        <f t="shared" ref="S68:S131" si="61">MID($O68,4,1)</f>
        <v/>
      </c>
      <c r="T68" s="30" t="str">
        <f t="shared" ref="T68:T131" si="62">MID($O68,5,1)</f>
        <v/>
      </c>
      <c r="U68" s="30" t="str">
        <f t="shared" ref="U68:U131" si="63">MID($O68,6,1)</f>
        <v/>
      </c>
      <c r="V68" s="30" t="str">
        <f t="shared" ref="V68:V131" si="64">MID($O68,7,1)</f>
        <v/>
      </c>
      <c r="W68" s="30" t="str">
        <f t="shared" ref="W68:W131" si="65">MID($O68,8,1)</f>
        <v/>
      </c>
      <c r="X68" s="30" t="str">
        <f t="shared" ref="X68:X131" si="66">MID($O68,9,1)</f>
        <v/>
      </c>
      <c r="Y68" s="30" t="str">
        <f t="shared" ref="Y68:Y131" si="67">MID($O68,10,1)</f>
        <v/>
      </c>
      <c r="Z68" s="30" t="str">
        <f t="shared" ref="Z68:Z131" si="68">MID($O68,11,1)</f>
        <v/>
      </c>
      <c r="AB68" s="30" t="str">
        <f t="shared" si="38"/>
        <v/>
      </c>
      <c r="AC68" s="30" t="str">
        <f t="shared" si="39"/>
        <v/>
      </c>
      <c r="AD68" s="30" t="str">
        <f t="shared" si="40"/>
        <v/>
      </c>
      <c r="AE68" s="30" t="str">
        <f t="shared" si="41"/>
        <v/>
      </c>
      <c r="AF68" s="30" t="str">
        <f t="shared" si="42"/>
        <v/>
      </c>
      <c r="AG68" s="30" t="str">
        <f t="shared" si="43"/>
        <v/>
      </c>
      <c r="AH68" s="30" t="str">
        <f t="shared" si="44"/>
        <v/>
      </c>
      <c r="AI68" s="30" t="str">
        <f t="shared" si="45"/>
        <v/>
      </c>
      <c r="AJ68" s="30" t="str">
        <f t="shared" si="46"/>
        <v/>
      </c>
      <c r="AK68" s="30" t="str">
        <f t="shared" si="47"/>
        <v/>
      </c>
      <c r="AL68" s="30"/>
      <c r="AN68" s="28" t="str">
        <f t="shared" si="48"/>
        <v/>
      </c>
      <c r="AO68" s="28" t="str">
        <f t="shared" si="49"/>
        <v/>
      </c>
      <c r="AP68" s="28" t="str">
        <f t="shared" si="50"/>
        <v/>
      </c>
      <c r="AQ68" s="28" t="str">
        <f t="shared" si="51"/>
        <v/>
      </c>
      <c r="AR68" s="28" t="str">
        <f t="shared" si="52"/>
        <v/>
      </c>
      <c r="AS68" s="28" t="str">
        <f t="shared" si="53"/>
        <v/>
      </c>
      <c r="AT68" s="28" t="str">
        <f t="shared" si="54"/>
        <v/>
      </c>
      <c r="AU68" s="28" t="str">
        <f t="shared" si="55"/>
        <v/>
      </c>
      <c r="AV68" s="28" t="str">
        <f t="shared" si="56"/>
        <v/>
      </c>
      <c r="AW68" s="28" t="str">
        <f t="shared" si="57"/>
        <v/>
      </c>
      <c r="AX68" s="28"/>
      <c r="AZ68" s="28">
        <f t="shared" ref="AZ68:AZ131" si="69">IFERROR(SUM(AN68:AW68),"")</f>
        <v>0</v>
      </c>
      <c r="BA68" s="28">
        <f t="shared" ref="BA68:BA131" si="70">AZ68/11</f>
        <v>0</v>
      </c>
      <c r="BB68" s="28">
        <f t="shared" ref="BB68:BB131" si="71">ROUNDDOWN(BA68,0)</f>
        <v>0</v>
      </c>
      <c r="BC68" s="28">
        <f t="shared" ref="BC68:BC131" si="72">BB68*11</f>
        <v>0</v>
      </c>
      <c r="BD68" s="35" t="str">
        <f t="shared" ref="BD68:BD131" si="73">IF(O68="","",IF(AZ68-BC68=10,0,AZ68-BC68))</f>
        <v/>
      </c>
      <c r="BE68" s="30" t="str">
        <f t="shared" ref="BE68:BE131" si="74">IF(O68="","",IF(LEN(O68)&lt;&gt;11,"桁数",IF(TEXT($Z68,0)=TEXT($BD68,0),"OK","Diff")))</f>
        <v/>
      </c>
    </row>
    <row r="69" spans="2:57">
      <c r="B69" s="28" t="s">
        <v>179</v>
      </c>
      <c r="C69" s="28" t="s">
        <v>180</v>
      </c>
      <c r="E69" s="54">
        <v>25</v>
      </c>
      <c r="F69" s="3"/>
      <c r="G69" s="3"/>
      <c r="H69" s="3"/>
      <c r="N69" s="28">
        <v>67</v>
      </c>
      <c r="O69" s="28"/>
      <c r="P69" s="30" t="str">
        <f t="shared" si="58"/>
        <v/>
      </c>
      <c r="Q69" s="30" t="str">
        <f t="shared" si="59"/>
        <v/>
      </c>
      <c r="R69" s="30" t="str">
        <f t="shared" si="60"/>
        <v/>
      </c>
      <c r="S69" s="30" t="str">
        <f t="shared" si="61"/>
        <v/>
      </c>
      <c r="T69" s="30" t="str">
        <f t="shared" si="62"/>
        <v/>
      </c>
      <c r="U69" s="30" t="str">
        <f t="shared" si="63"/>
        <v/>
      </c>
      <c r="V69" s="30" t="str">
        <f t="shared" si="64"/>
        <v/>
      </c>
      <c r="W69" s="30" t="str">
        <f t="shared" si="65"/>
        <v/>
      </c>
      <c r="X69" s="30" t="str">
        <f t="shared" si="66"/>
        <v/>
      </c>
      <c r="Y69" s="30" t="str">
        <f t="shared" si="67"/>
        <v/>
      </c>
      <c r="Z69" s="30" t="str">
        <f t="shared" si="68"/>
        <v/>
      </c>
      <c r="AB69" s="30" t="str">
        <f t="shared" si="38"/>
        <v/>
      </c>
      <c r="AC69" s="30" t="str">
        <f t="shared" si="39"/>
        <v/>
      </c>
      <c r="AD69" s="30" t="str">
        <f t="shared" si="40"/>
        <v/>
      </c>
      <c r="AE69" s="30" t="str">
        <f t="shared" si="41"/>
        <v/>
      </c>
      <c r="AF69" s="30" t="str">
        <f t="shared" si="42"/>
        <v/>
      </c>
      <c r="AG69" s="30" t="str">
        <f t="shared" si="43"/>
        <v/>
      </c>
      <c r="AH69" s="30" t="str">
        <f t="shared" si="44"/>
        <v/>
      </c>
      <c r="AI69" s="30" t="str">
        <f t="shared" si="45"/>
        <v/>
      </c>
      <c r="AJ69" s="30" t="str">
        <f t="shared" si="46"/>
        <v/>
      </c>
      <c r="AK69" s="30" t="str">
        <f t="shared" si="47"/>
        <v/>
      </c>
      <c r="AL69" s="30"/>
      <c r="AN69" s="28" t="str">
        <f t="shared" si="48"/>
        <v/>
      </c>
      <c r="AO69" s="28" t="str">
        <f t="shared" si="49"/>
        <v/>
      </c>
      <c r="AP69" s="28" t="str">
        <f t="shared" si="50"/>
        <v/>
      </c>
      <c r="AQ69" s="28" t="str">
        <f t="shared" si="51"/>
        <v/>
      </c>
      <c r="AR69" s="28" t="str">
        <f t="shared" si="52"/>
        <v/>
      </c>
      <c r="AS69" s="28" t="str">
        <f t="shared" si="53"/>
        <v/>
      </c>
      <c r="AT69" s="28" t="str">
        <f t="shared" si="54"/>
        <v/>
      </c>
      <c r="AU69" s="28" t="str">
        <f t="shared" si="55"/>
        <v/>
      </c>
      <c r="AV69" s="28" t="str">
        <f t="shared" si="56"/>
        <v/>
      </c>
      <c r="AW69" s="28" t="str">
        <f t="shared" si="57"/>
        <v/>
      </c>
      <c r="AX69" s="28"/>
      <c r="AZ69" s="28">
        <f t="shared" si="69"/>
        <v>0</v>
      </c>
      <c r="BA69" s="28">
        <f t="shared" si="70"/>
        <v>0</v>
      </c>
      <c r="BB69" s="28">
        <f t="shared" si="71"/>
        <v>0</v>
      </c>
      <c r="BC69" s="28">
        <f t="shared" si="72"/>
        <v>0</v>
      </c>
      <c r="BD69" s="35" t="str">
        <f t="shared" si="73"/>
        <v/>
      </c>
      <c r="BE69" s="30" t="str">
        <f t="shared" si="74"/>
        <v/>
      </c>
    </row>
    <row r="70" spans="2:57">
      <c r="B70" s="28" t="s">
        <v>193</v>
      </c>
      <c r="C70" s="28" t="s">
        <v>194</v>
      </c>
      <c r="E70" s="54">
        <v>26</v>
      </c>
      <c r="F70" s="3"/>
      <c r="G70" s="3"/>
      <c r="H70" s="3"/>
      <c r="N70" s="28">
        <v>68</v>
      </c>
      <c r="O70" s="28"/>
      <c r="P70" s="30" t="str">
        <f t="shared" si="58"/>
        <v/>
      </c>
      <c r="Q70" s="30" t="str">
        <f t="shared" si="59"/>
        <v/>
      </c>
      <c r="R70" s="30" t="str">
        <f t="shared" si="60"/>
        <v/>
      </c>
      <c r="S70" s="30" t="str">
        <f t="shared" si="61"/>
        <v/>
      </c>
      <c r="T70" s="30" t="str">
        <f t="shared" si="62"/>
        <v/>
      </c>
      <c r="U70" s="30" t="str">
        <f t="shared" si="63"/>
        <v/>
      </c>
      <c r="V70" s="30" t="str">
        <f t="shared" si="64"/>
        <v/>
      </c>
      <c r="W70" s="30" t="str">
        <f t="shared" si="65"/>
        <v/>
      </c>
      <c r="X70" s="30" t="str">
        <f t="shared" si="66"/>
        <v/>
      </c>
      <c r="Y70" s="30" t="str">
        <f t="shared" si="67"/>
        <v/>
      </c>
      <c r="Z70" s="30" t="str">
        <f t="shared" si="68"/>
        <v/>
      </c>
      <c r="AB70" s="30" t="str">
        <f t="shared" si="38"/>
        <v/>
      </c>
      <c r="AC70" s="30" t="str">
        <f t="shared" si="39"/>
        <v/>
      </c>
      <c r="AD70" s="30" t="str">
        <f t="shared" si="40"/>
        <v/>
      </c>
      <c r="AE70" s="30" t="str">
        <f t="shared" si="41"/>
        <v/>
      </c>
      <c r="AF70" s="30" t="str">
        <f t="shared" si="42"/>
        <v/>
      </c>
      <c r="AG70" s="30" t="str">
        <f t="shared" si="43"/>
        <v/>
      </c>
      <c r="AH70" s="30" t="str">
        <f t="shared" si="44"/>
        <v/>
      </c>
      <c r="AI70" s="30" t="str">
        <f t="shared" si="45"/>
        <v/>
      </c>
      <c r="AJ70" s="30" t="str">
        <f t="shared" si="46"/>
        <v/>
      </c>
      <c r="AK70" s="30" t="str">
        <f t="shared" si="47"/>
        <v/>
      </c>
      <c r="AL70" s="30"/>
      <c r="AN70" s="28" t="str">
        <f t="shared" si="48"/>
        <v/>
      </c>
      <c r="AO70" s="28" t="str">
        <f t="shared" si="49"/>
        <v/>
      </c>
      <c r="AP70" s="28" t="str">
        <f t="shared" si="50"/>
        <v/>
      </c>
      <c r="AQ70" s="28" t="str">
        <f t="shared" si="51"/>
        <v/>
      </c>
      <c r="AR70" s="28" t="str">
        <f t="shared" si="52"/>
        <v/>
      </c>
      <c r="AS70" s="28" t="str">
        <f t="shared" si="53"/>
        <v/>
      </c>
      <c r="AT70" s="28" t="str">
        <f t="shared" si="54"/>
        <v/>
      </c>
      <c r="AU70" s="28" t="str">
        <f t="shared" si="55"/>
        <v/>
      </c>
      <c r="AV70" s="28" t="str">
        <f t="shared" si="56"/>
        <v/>
      </c>
      <c r="AW70" s="28" t="str">
        <f t="shared" si="57"/>
        <v/>
      </c>
      <c r="AX70" s="28"/>
      <c r="AZ70" s="28">
        <f t="shared" si="69"/>
        <v>0</v>
      </c>
      <c r="BA70" s="28">
        <f t="shared" si="70"/>
        <v>0</v>
      </c>
      <c r="BB70" s="28">
        <f t="shared" si="71"/>
        <v>0</v>
      </c>
      <c r="BC70" s="28">
        <f t="shared" si="72"/>
        <v>0</v>
      </c>
      <c r="BD70" s="35" t="str">
        <f t="shared" si="73"/>
        <v/>
      </c>
      <c r="BE70" s="30" t="str">
        <f t="shared" si="74"/>
        <v/>
      </c>
    </row>
    <row r="71" spans="2:57">
      <c r="B71" s="28" t="s">
        <v>191</v>
      </c>
      <c r="C71" s="28" t="s">
        <v>192</v>
      </c>
      <c r="E71" s="54">
        <v>27</v>
      </c>
      <c r="F71" s="3"/>
      <c r="G71" s="3"/>
      <c r="H71" s="3"/>
      <c r="N71" s="28">
        <v>69</v>
      </c>
      <c r="O71" s="28"/>
      <c r="P71" s="30" t="str">
        <f t="shared" si="58"/>
        <v/>
      </c>
      <c r="Q71" s="30" t="str">
        <f t="shared" si="59"/>
        <v/>
      </c>
      <c r="R71" s="30" t="str">
        <f t="shared" si="60"/>
        <v/>
      </c>
      <c r="S71" s="30" t="str">
        <f t="shared" si="61"/>
        <v/>
      </c>
      <c r="T71" s="30" t="str">
        <f t="shared" si="62"/>
        <v/>
      </c>
      <c r="U71" s="30" t="str">
        <f t="shared" si="63"/>
        <v/>
      </c>
      <c r="V71" s="30" t="str">
        <f t="shared" si="64"/>
        <v/>
      </c>
      <c r="W71" s="30" t="str">
        <f t="shared" si="65"/>
        <v/>
      </c>
      <c r="X71" s="30" t="str">
        <f t="shared" si="66"/>
        <v/>
      </c>
      <c r="Y71" s="30" t="str">
        <f t="shared" si="67"/>
        <v/>
      </c>
      <c r="Z71" s="30" t="str">
        <f t="shared" si="68"/>
        <v/>
      </c>
      <c r="AB71" s="30" t="str">
        <f t="shared" ref="AB71:AB134" si="75">IF($O71="","",VLOOKUP(P71,$J$3:$K$28,2,FALSE))</f>
        <v/>
      </c>
      <c r="AC71" s="30" t="str">
        <f t="shared" ref="AC71:AC134" si="76">IF($O71="","",VLOOKUP(Q71,$J$3:$K$28,2,FALSE))</f>
        <v/>
      </c>
      <c r="AD71" s="30" t="str">
        <f t="shared" ref="AD71:AD134" si="77">IF($O71="","",VLOOKUP(R71,$J$3:$K$28,2,FALSE))</f>
        <v/>
      </c>
      <c r="AE71" s="30" t="str">
        <f t="shared" ref="AE71:AE134" si="78">IF($O71="","",VLOOKUP(S71,$J$3:$K$28,2,FALSE))</f>
        <v/>
      </c>
      <c r="AF71" s="30" t="str">
        <f t="shared" ref="AF71:AF134" si="79">T71</f>
        <v/>
      </c>
      <c r="AG71" s="30" t="str">
        <f t="shared" ref="AG71:AG134" si="80">U71</f>
        <v/>
      </c>
      <c r="AH71" s="30" t="str">
        <f t="shared" ref="AH71:AH134" si="81">V71</f>
        <v/>
      </c>
      <c r="AI71" s="30" t="str">
        <f t="shared" ref="AI71:AI134" si="82">W71</f>
        <v/>
      </c>
      <c r="AJ71" s="30" t="str">
        <f t="shared" ref="AJ71:AJ134" si="83">X71</f>
        <v/>
      </c>
      <c r="AK71" s="30" t="str">
        <f t="shared" ref="AK71:AK134" si="84">Y71</f>
        <v/>
      </c>
      <c r="AL71" s="30"/>
      <c r="AN71" s="28" t="str">
        <f t="shared" si="48"/>
        <v/>
      </c>
      <c r="AO71" s="28" t="str">
        <f t="shared" si="49"/>
        <v/>
      </c>
      <c r="AP71" s="28" t="str">
        <f t="shared" si="50"/>
        <v/>
      </c>
      <c r="AQ71" s="28" t="str">
        <f t="shared" si="51"/>
        <v/>
      </c>
      <c r="AR71" s="28" t="str">
        <f t="shared" si="52"/>
        <v/>
      </c>
      <c r="AS71" s="28" t="str">
        <f t="shared" si="53"/>
        <v/>
      </c>
      <c r="AT71" s="28" t="str">
        <f t="shared" si="54"/>
        <v/>
      </c>
      <c r="AU71" s="28" t="str">
        <f t="shared" si="55"/>
        <v/>
      </c>
      <c r="AV71" s="28" t="str">
        <f t="shared" si="56"/>
        <v/>
      </c>
      <c r="AW71" s="28" t="str">
        <f t="shared" si="57"/>
        <v/>
      </c>
      <c r="AX71" s="28"/>
      <c r="AZ71" s="28">
        <f t="shared" si="69"/>
        <v>0</v>
      </c>
      <c r="BA71" s="28">
        <f t="shared" si="70"/>
        <v>0</v>
      </c>
      <c r="BB71" s="28">
        <f t="shared" si="71"/>
        <v>0</v>
      </c>
      <c r="BC71" s="28">
        <f t="shared" si="72"/>
        <v>0</v>
      </c>
      <c r="BD71" s="35" t="str">
        <f t="shared" si="73"/>
        <v/>
      </c>
      <c r="BE71" s="30" t="str">
        <f t="shared" si="74"/>
        <v/>
      </c>
    </row>
    <row r="72" spans="2:57">
      <c r="B72" s="28" t="s">
        <v>187</v>
      </c>
      <c r="C72" s="28" t="s">
        <v>188</v>
      </c>
      <c r="E72" s="54">
        <v>28</v>
      </c>
      <c r="F72" s="3"/>
      <c r="G72" s="3"/>
      <c r="H72" s="3"/>
      <c r="N72" s="28">
        <v>70</v>
      </c>
      <c r="O72" s="28"/>
      <c r="P72" s="30" t="str">
        <f t="shared" si="58"/>
        <v/>
      </c>
      <c r="Q72" s="30" t="str">
        <f t="shared" si="59"/>
        <v/>
      </c>
      <c r="R72" s="30" t="str">
        <f t="shared" si="60"/>
        <v/>
      </c>
      <c r="S72" s="30" t="str">
        <f t="shared" si="61"/>
        <v/>
      </c>
      <c r="T72" s="30" t="str">
        <f t="shared" si="62"/>
        <v/>
      </c>
      <c r="U72" s="30" t="str">
        <f t="shared" si="63"/>
        <v/>
      </c>
      <c r="V72" s="30" t="str">
        <f t="shared" si="64"/>
        <v/>
      </c>
      <c r="W72" s="30" t="str">
        <f t="shared" si="65"/>
        <v/>
      </c>
      <c r="X72" s="30" t="str">
        <f t="shared" si="66"/>
        <v/>
      </c>
      <c r="Y72" s="30" t="str">
        <f t="shared" si="67"/>
        <v/>
      </c>
      <c r="Z72" s="30" t="str">
        <f t="shared" si="68"/>
        <v/>
      </c>
      <c r="AB72" s="30" t="str">
        <f t="shared" si="75"/>
        <v/>
      </c>
      <c r="AC72" s="30" t="str">
        <f t="shared" si="76"/>
        <v/>
      </c>
      <c r="AD72" s="30" t="str">
        <f t="shared" si="77"/>
        <v/>
      </c>
      <c r="AE72" s="30" t="str">
        <f t="shared" si="78"/>
        <v/>
      </c>
      <c r="AF72" s="30" t="str">
        <f t="shared" si="79"/>
        <v/>
      </c>
      <c r="AG72" s="30" t="str">
        <f t="shared" si="80"/>
        <v/>
      </c>
      <c r="AH72" s="30" t="str">
        <f t="shared" si="81"/>
        <v/>
      </c>
      <c r="AI72" s="30" t="str">
        <f t="shared" si="82"/>
        <v/>
      </c>
      <c r="AJ72" s="30" t="str">
        <f t="shared" si="83"/>
        <v/>
      </c>
      <c r="AK72" s="30" t="str">
        <f t="shared" si="84"/>
        <v/>
      </c>
      <c r="AL72" s="30"/>
      <c r="AN72" s="28" t="str">
        <f t="shared" si="48"/>
        <v/>
      </c>
      <c r="AO72" s="28" t="str">
        <f t="shared" si="49"/>
        <v/>
      </c>
      <c r="AP72" s="28" t="str">
        <f t="shared" si="50"/>
        <v/>
      </c>
      <c r="AQ72" s="28" t="str">
        <f t="shared" si="51"/>
        <v/>
      </c>
      <c r="AR72" s="28" t="str">
        <f t="shared" si="52"/>
        <v/>
      </c>
      <c r="AS72" s="28" t="str">
        <f t="shared" si="53"/>
        <v/>
      </c>
      <c r="AT72" s="28" t="str">
        <f t="shared" si="54"/>
        <v/>
      </c>
      <c r="AU72" s="28" t="str">
        <f t="shared" si="55"/>
        <v/>
      </c>
      <c r="AV72" s="28" t="str">
        <f t="shared" si="56"/>
        <v/>
      </c>
      <c r="AW72" s="28" t="str">
        <f t="shared" si="57"/>
        <v/>
      </c>
      <c r="AX72" s="28"/>
      <c r="AZ72" s="28">
        <f t="shared" si="69"/>
        <v>0</v>
      </c>
      <c r="BA72" s="28">
        <f t="shared" si="70"/>
        <v>0</v>
      </c>
      <c r="BB72" s="28">
        <f t="shared" si="71"/>
        <v>0</v>
      </c>
      <c r="BC72" s="28">
        <f t="shared" si="72"/>
        <v>0</v>
      </c>
      <c r="BD72" s="35" t="str">
        <f t="shared" si="73"/>
        <v/>
      </c>
      <c r="BE72" s="30" t="str">
        <f t="shared" si="74"/>
        <v/>
      </c>
    </row>
    <row r="73" spans="2:57">
      <c r="B73" s="28" t="s">
        <v>185</v>
      </c>
      <c r="C73" s="28" t="s">
        <v>186</v>
      </c>
      <c r="E73" s="54">
        <v>29</v>
      </c>
      <c r="F73" s="3"/>
      <c r="G73" s="3"/>
      <c r="H73" s="3"/>
      <c r="N73" s="28">
        <v>71</v>
      </c>
      <c r="O73" s="28"/>
      <c r="P73" s="30" t="str">
        <f t="shared" si="58"/>
        <v/>
      </c>
      <c r="Q73" s="30" t="str">
        <f t="shared" si="59"/>
        <v/>
      </c>
      <c r="R73" s="30" t="str">
        <f t="shared" si="60"/>
        <v/>
      </c>
      <c r="S73" s="30" t="str">
        <f t="shared" si="61"/>
        <v/>
      </c>
      <c r="T73" s="30" t="str">
        <f t="shared" si="62"/>
        <v/>
      </c>
      <c r="U73" s="30" t="str">
        <f t="shared" si="63"/>
        <v/>
      </c>
      <c r="V73" s="30" t="str">
        <f t="shared" si="64"/>
        <v/>
      </c>
      <c r="W73" s="30" t="str">
        <f t="shared" si="65"/>
        <v/>
      </c>
      <c r="X73" s="30" t="str">
        <f t="shared" si="66"/>
        <v/>
      </c>
      <c r="Y73" s="30" t="str">
        <f t="shared" si="67"/>
        <v/>
      </c>
      <c r="Z73" s="30" t="str">
        <f t="shared" si="68"/>
        <v/>
      </c>
      <c r="AB73" s="30" t="str">
        <f t="shared" si="75"/>
        <v/>
      </c>
      <c r="AC73" s="30" t="str">
        <f t="shared" si="76"/>
        <v/>
      </c>
      <c r="AD73" s="30" t="str">
        <f t="shared" si="77"/>
        <v/>
      </c>
      <c r="AE73" s="30" t="str">
        <f t="shared" si="78"/>
        <v/>
      </c>
      <c r="AF73" s="30" t="str">
        <f t="shared" si="79"/>
        <v/>
      </c>
      <c r="AG73" s="30" t="str">
        <f t="shared" si="80"/>
        <v/>
      </c>
      <c r="AH73" s="30" t="str">
        <f t="shared" si="81"/>
        <v/>
      </c>
      <c r="AI73" s="30" t="str">
        <f t="shared" si="82"/>
        <v/>
      </c>
      <c r="AJ73" s="30" t="str">
        <f t="shared" si="83"/>
        <v/>
      </c>
      <c r="AK73" s="30" t="str">
        <f t="shared" si="84"/>
        <v/>
      </c>
      <c r="AL73" s="30"/>
      <c r="AN73" s="28" t="str">
        <f t="shared" si="48"/>
        <v/>
      </c>
      <c r="AO73" s="28" t="str">
        <f t="shared" si="49"/>
        <v/>
      </c>
      <c r="AP73" s="28" t="str">
        <f t="shared" si="50"/>
        <v/>
      </c>
      <c r="AQ73" s="28" t="str">
        <f t="shared" si="51"/>
        <v/>
      </c>
      <c r="AR73" s="28" t="str">
        <f t="shared" si="52"/>
        <v/>
      </c>
      <c r="AS73" s="28" t="str">
        <f t="shared" si="53"/>
        <v/>
      </c>
      <c r="AT73" s="28" t="str">
        <f t="shared" si="54"/>
        <v/>
      </c>
      <c r="AU73" s="28" t="str">
        <f t="shared" si="55"/>
        <v/>
      </c>
      <c r="AV73" s="28" t="str">
        <f t="shared" si="56"/>
        <v/>
      </c>
      <c r="AW73" s="28" t="str">
        <f t="shared" si="57"/>
        <v/>
      </c>
      <c r="AX73" s="28"/>
      <c r="AZ73" s="28">
        <f t="shared" si="69"/>
        <v>0</v>
      </c>
      <c r="BA73" s="28">
        <f t="shared" si="70"/>
        <v>0</v>
      </c>
      <c r="BB73" s="28">
        <f t="shared" si="71"/>
        <v>0</v>
      </c>
      <c r="BC73" s="28">
        <f t="shared" si="72"/>
        <v>0</v>
      </c>
      <c r="BD73" s="35" t="str">
        <f t="shared" si="73"/>
        <v/>
      </c>
      <c r="BE73" s="30" t="str">
        <f t="shared" si="74"/>
        <v/>
      </c>
    </row>
    <row r="74" spans="2:57">
      <c r="B74" s="28" t="s">
        <v>189</v>
      </c>
      <c r="C74" s="28" t="s">
        <v>190</v>
      </c>
      <c r="E74" s="54">
        <v>30</v>
      </c>
      <c r="F74" s="3"/>
      <c r="G74" s="3"/>
      <c r="H74" s="3"/>
      <c r="N74" s="28">
        <v>72</v>
      </c>
      <c r="O74" s="28"/>
      <c r="P74" s="30" t="str">
        <f t="shared" si="58"/>
        <v/>
      </c>
      <c r="Q74" s="30" t="str">
        <f t="shared" si="59"/>
        <v/>
      </c>
      <c r="R74" s="30" t="str">
        <f t="shared" si="60"/>
        <v/>
      </c>
      <c r="S74" s="30" t="str">
        <f t="shared" si="61"/>
        <v/>
      </c>
      <c r="T74" s="30" t="str">
        <f t="shared" si="62"/>
        <v/>
      </c>
      <c r="U74" s="30" t="str">
        <f t="shared" si="63"/>
        <v/>
      </c>
      <c r="V74" s="30" t="str">
        <f t="shared" si="64"/>
        <v/>
      </c>
      <c r="W74" s="30" t="str">
        <f t="shared" si="65"/>
        <v/>
      </c>
      <c r="X74" s="30" t="str">
        <f t="shared" si="66"/>
        <v/>
      </c>
      <c r="Y74" s="30" t="str">
        <f t="shared" si="67"/>
        <v/>
      </c>
      <c r="Z74" s="30" t="str">
        <f t="shared" si="68"/>
        <v/>
      </c>
      <c r="AB74" s="30" t="str">
        <f t="shared" si="75"/>
        <v/>
      </c>
      <c r="AC74" s="30" t="str">
        <f t="shared" si="76"/>
        <v/>
      </c>
      <c r="AD74" s="30" t="str">
        <f t="shared" si="77"/>
        <v/>
      </c>
      <c r="AE74" s="30" t="str">
        <f t="shared" si="78"/>
        <v/>
      </c>
      <c r="AF74" s="30" t="str">
        <f t="shared" si="79"/>
        <v/>
      </c>
      <c r="AG74" s="30" t="str">
        <f t="shared" si="80"/>
        <v/>
      </c>
      <c r="AH74" s="30" t="str">
        <f t="shared" si="81"/>
        <v/>
      </c>
      <c r="AI74" s="30" t="str">
        <f t="shared" si="82"/>
        <v/>
      </c>
      <c r="AJ74" s="30" t="str">
        <f t="shared" si="83"/>
        <v/>
      </c>
      <c r="AK74" s="30" t="str">
        <f t="shared" si="84"/>
        <v/>
      </c>
      <c r="AL74" s="30"/>
      <c r="AN74" s="28" t="str">
        <f t="shared" si="48"/>
        <v/>
      </c>
      <c r="AO74" s="28" t="str">
        <f t="shared" si="49"/>
        <v/>
      </c>
      <c r="AP74" s="28" t="str">
        <f t="shared" si="50"/>
        <v/>
      </c>
      <c r="AQ74" s="28" t="str">
        <f t="shared" si="51"/>
        <v/>
      </c>
      <c r="AR74" s="28" t="str">
        <f t="shared" si="52"/>
        <v/>
      </c>
      <c r="AS74" s="28" t="str">
        <f t="shared" si="53"/>
        <v/>
      </c>
      <c r="AT74" s="28" t="str">
        <f t="shared" si="54"/>
        <v/>
      </c>
      <c r="AU74" s="28" t="str">
        <f t="shared" si="55"/>
        <v/>
      </c>
      <c r="AV74" s="28" t="str">
        <f t="shared" si="56"/>
        <v/>
      </c>
      <c r="AW74" s="28" t="str">
        <f t="shared" si="57"/>
        <v/>
      </c>
      <c r="AX74" s="28"/>
      <c r="AZ74" s="28">
        <f t="shared" si="69"/>
        <v>0</v>
      </c>
      <c r="BA74" s="28">
        <f t="shared" si="70"/>
        <v>0</v>
      </c>
      <c r="BB74" s="28">
        <f t="shared" si="71"/>
        <v>0</v>
      </c>
      <c r="BC74" s="28">
        <f t="shared" si="72"/>
        <v>0</v>
      </c>
      <c r="BD74" s="35" t="str">
        <f t="shared" si="73"/>
        <v/>
      </c>
      <c r="BE74" s="30" t="str">
        <f t="shared" si="74"/>
        <v/>
      </c>
    </row>
    <row r="75" spans="2:57">
      <c r="B75" s="28" t="s">
        <v>183</v>
      </c>
      <c r="C75" s="28" t="s">
        <v>184</v>
      </c>
      <c r="E75" s="54">
        <v>31</v>
      </c>
      <c r="F75" s="3"/>
      <c r="G75" s="3"/>
      <c r="H75" s="3"/>
      <c r="N75" s="28">
        <v>73</v>
      </c>
      <c r="O75" s="28"/>
      <c r="P75" s="30" t="str">
        <f t="shared" si="58"/>
        <v/>
      </c>
      <c r="Q75" s="30" t="str">
        <f t="shared" si="59"/>
        <v/>
      </c>
      <c r="R75" s="30" t="str">
        <f t="shared" si="60"/>
        <v/>
      </c>
      <c r="S75" s="30" t="str">
        <f t="shared" si="61"/>
        <v/>
      </c>
      <c r="T75" s="30" t="str">
        <f t="shared" si="62"/>
        <v/>
      </c>
      <c r="U75" s="30" t="str">
        <f t="shared" si="63"/>
        <v/>
      </c>
      <c r="V75" s="30" t="str">
        <f t="shared" si="64"/>
        <v/>
      </c>
      <c r="W75" s="30" t="str">
        <f t="shared" si="65"/>
        <v/>
      </c>
      <c r="X75" s="30" t="str">
        <f t="shared" si="66"/>
        <v/>
      </c>
      <c r="Y75" s="30" t="str">
        <f t="shared" si="67"/>
        <v/>
      </c>
      <c r="Z75" s="30" t="str">
        <f t="shared" si="68"/>
        <v/>
      </c>
      <c r="AB75" s="30" t="str">
        <f t="shared" si="75"/>
        <v/>
      </c>
      <c r="AC75" s="30" t="str">
        <f t="shared" si="76"/>
        <v/>
      </c>
      <c r="AD75" s="30" t="str">
        <f t="shared" si="77"/>
        <v/>
      </c>
      <c r="AE75" s="30" t="str">
        <f t="shared" si="78"/>
        <v/>
      </c>
      <c r="AF75" s="30" t="str">
        <f t="shared" si="79"/>
        <v/>
      </c>
      <c r="AG75" s="30" t="str">
        <f t="shared" si="80"/>
        <v/>
      </c>
      <c r="AH75" s="30" t="str">
        <f t="shared" si="81"/>
        <v/>
      </c>
      <c r="AI75" s="30" t="str">
        <f t="shared" si="82"/>
        <v/>
      </c>
      <c r="AJ75" s="30" t="str">
        <f t="shared" si="83"/>
        <v/>
      </c>
      <c r="AK75" s="30" t="str">
        <f t="shared" si="84"/>
        <v/>
      </c>
      <c r="AL75" s="30"/>
      <c r="AN75" s="28" t="str">
        <f t="shared" si="48"/>
        <v/>
      </c>
      <c r="AO75" s="28" t="str">
        <f t="shared" si="49"/>
        <v/>
      </c>
      <c r="AP75" s="28" t="str">
        <f t="shared" si="50"/>
        <v/>
      </c>
      <c r="AQ75" s="28" t="str">
        <f t="shared" si="51"/>
        <v/>
      </c>
      <c r="AR75" s="28" t="str">
        <f t="shared" si="52"/>
        <v/>
      </c>
      <c r="AS75" s="28" t="str">
        <f t="shared" si="53"/>
        <v/>
      </c>
      <c r="AT75" s="28" t="str">
        <f t="shared" si="54"/>
        <v/>
      </c>
      <c r="AU75" s="28" t="str">
        <f t="shared" si="55"/>
        <v/>
      </c>
      <c r="AV75" s="28" t="str">
        <f t="shared" si="56"/>
        <v/>
      </c>
      <c r="AW75" s="28" t="str">
        <f t="shared" si="57"/>
        <v/>
      </c>
      <c r="AX75" s="28"/>
      <c r="AZ75" s="28">
        <f t="shared" si="69"/>
        <v>0</v>
      </c>
      <c r="BA75" s="28">
        <f t="shared" si="70"/>
        <v>0</v>
      </c>
      <c r="BB75" s="28">
        <f t="shared" si="71"/>
        <v>0</v>
      </c>
      <c r="BC75" s="28">
        <f t="shared" si="72"/>
        <v>0</v>
      </c>
      <c r="BD75" s="35" t="str">
        <f t="shared" si="73"/>
        <v/>
      </c>
      <c r="BE75" s="30" t="str">
        <f t="shared" si="74"/>
        <v/>
      </c>
    </row>
    <row r="76" spans="2:57">
      <c r="B76" s="28" t="s">
        <v>181</v>
      </c>
      <c r="C76" s="28" t="s">
        <v>182</v>
      </c>
      <c r="E76" s="54">
        <v>32</v>
      </c>
      <c r="F76" s="3"/>
      <c r="G76" s="3"/>
      <c r="H76" s="3"/>
      <c r="N76" s="28">
        <v>74</v>
      </c>
      <c r="O76" s="28"/>
      <c r="P76" s="30" t="str">
        <f t="shared" si="58"/>
        <v/>
      </c>
      <c r="Q76" s="30" t="str">
        <f t="shared" si="59"/>
        <v/>
      </c>
      <c r="R76" s="30" t="str">
        <f t="shared" si="60"/>
        <v/>
      </c>
      <c r="S76" s="30" t="str">
        <f t="shared" si="61"/>
        <v/>
      </c>
      <c r="T76" s="30" t="str">
        <f t="shared" si="62"/>
        <v/>
      </c>
      <c r="U76" s="30" t="str">
        <f t="shared" si="63"/>
        <v/>
      </c>
      <c r="V76" s="30" t="str">
        <f t="shared" si="64"/>
        <v/>
      </c>
      <c r="W76" s="30" t="str">
        <f t="shared" si="65"/>
        <v/>
      </c>
      <c r="X76" s="30" t="str">
        <f t="shared" si="66"/>
        <v/>
      </c>
      <c r="Y76" s="30" t="str">
        <f t="shared" si="67"/>
        <v/>
      </c>
      <c r="Z76" s="30" t="str">
        <f t="shared" si="68"/>
        <v/>
      </c>
      <c r="AB76" s="30" t="str">
        <f t="shared" si="75"/>
        <v/>
      </c>
      <c r="AC76" s="30" t="str">
        <f t="shared" si="76"/>
        <v/>
      </c>
      <c r="AD76" s="30" t="str">
        <f t="shared" si="77"/>
        <v/>
      </c>
      <c r="AE76" s="30" t="str">
        <f t="shared" si="78"/>
        <v/>
      </c>
      <c r="AF76" s="30" t="str">
        <f t="shared" si="79"/>
        <v/>
      </c>
      <c r="AG76" s="30" t="str">
        <f t="shared" si="80"/>
        <v/>
      </c>
      <c r="AH76" s="30" t="str">
        <f t="shared" si="81"/>
        <v/>
      </c>
      <c r="AI76" s="30" t="str">
        <f t="shared" si="82"/>
        <v/>
      </c>
      <c r="AJ76" s="30" t="str">
        <f t="shared" si="83"/>
        <v/>
      </c>
      <c r="AK76" s="30" t="str">
        <f t="shared" si="84"/>
        <v/>
      </c>
      <c r="AL76" s="30"/>
      <c r="AN76" s="28" t="str">
        <f t="shared" ref="AN76:AN139" si="85">IFERROR(AB76*$L$3,"")</f>
        <v/>
      </c>
      <c r="AO76" s="28" t="str">
        <f t="shared" ref="AO76:AO139" si="86">IFERROR(AC76*$L$4,"")</f>
        <v/>
      </c>
      <c r="AP76" s="28" t="str">
        <f t="shared" ref="AP76:AP139" si="87">IFERROR(AD76*$L$5,"")</f>
        <v/>
      </c>
      <c r="AQ76" s="28" t="str">
        <f t="shared" ref="AQ76:AQ139" si="88">IFERROR(AE76*$L$6,"")</f>
        <v/>
      </c>
      <c r="AR76" s="28" t="str">
        <f t="shared" ref="AR76:AR139" si="89">IFERROR(AF76*$L$7,"")</f>
        <v/>
      </c>
      <c r="AS76" s="28" t="str">
        <f t="shared" ref="AS76:AS139" si="90">IFERROR(AG76*$L$8,"")</f>
        <v/>
      </c>
      <c r="AT76" s="28" t="str">
        <f t="shared" ref="AT76:AT139" si="91">IFERROR(AH76*$L$9,"")</f>
        <v/>
      </c>
      <c r="AU76" s="28" t="str">
        <f t="shared" ref="AU76:AU139" si="92">IFERROR(AI76*$L$10,"")</f>
        <v/>
      </c>
      <c r="AV76" s="28" t="str">
        <f t="shared" ref="AV76:AV139" si="93">IFERROR(AJ76*$L$11,"")</f>
        <v/>
      </c>
      <c r="AW76" s="28" t="str">
        <f t="shared" ref="AW76:AW139" si="94">IFERROR(AK76*$L$12,"")</f>
        <v/>
      </c>
      <c r="AX76" s="28"/>
      <c r="AZ76" s="28">
        <f t="shared" si="69"/>
        <v>0</v>
      </c>
      <c r="BA76" s="28">
        <f t="shared" si="70"/>
        <v>0</v>
      </c>
      <c r="BB76" s="28">
        <f t="shared" si="71"/>
        <v>0</v>
      </c>
      <c r="BC76" s="28">
        <f t="shared" si="72"/>
        <v>0</v>
      </c>
      <c r="BD76" s="35" t="str">
        <f t="shared" si="73"/>
        <v/>
      </c>
      <c r="BE76" s="30" t="str">
        <f t="shared" si="74"/>
        <v/>
      </c>
    </row>
    <row r="77" spans="2:57">
      <c r="B77" s="28" t="s">
        <v>174</v>
      </c>
      <c r="C77" s="28" t="s">
        <v>175</v>
      </c>
      <c r="E77" s="54">
        <v>33</v>
      </c>
      <c r="F77" s="3"/>
      <c r="G77" s="3"/>
      <c r="H77" s="3"/>
      <c r="N77" s="28">
        <v>75</v>
      </c>
      <c r="O77" s="28"/>
      <c r="P77" s="30" t="str">
        <f t="shared" si="58"/>
        <v/>
      </c>
      <c r="Q77" s="30" t="str">
        <f t="shared" si="59"/>
        <v/>
      </c>
      <c r="R77" s="30" t="str">
        <f t="shared" si="60"/>
        <v/>
      </c>
      <c r="S77" s="30" t="str">
        <f t="shared" si="61"/>
        <v/>
      </c>
      <c r="T77" s="30" t="str">
        <f t="shared" si="62"/>
        <v/>
      </c>
      <c r="U77" s="30" t="str">
        <f t="shared" si="63"/>
        <v/>
      </c>
      <c r="V77" s="30" t="str">
        <f t="shared" si="64"/>
        <v/>
      </c>
      <c r="W77" s="30" t="str">
        <f t="shared" si="65"/>
        <v/>
      </c>
      <c r="X77" s="30" t="str">
        <f t="shared" si="66"/>
        <v/>
      </c>
      <c r="Y77" s="30" t="str">
        <f t="shared" si="67"/>
        <v/>
      </c>
      <c r="Z77" s="30" t="str">
        <f t="shared" si="68"/>
        <v/>
      </c>
      <c r="AB77" s="30" t="str">
        <f t="shared" si="75"/>
        <v/>
      </c>
      <c r="AC77" s="30" t="str">
        <f t="shared" si="76"/>
        <v/>
      </c>
      <c r="AD77" s="30" t="str">
        <f t="shared" si="77"/>
        <v/>
      </c>
      <c r="AE77" s="30" t="str">
        <f t="shared" si="78"/>
        <v/>
      </c>
      <c r="AF77" s="30" t="str">
        <f t="shared" si="79"/>
        <v/>
      </c>
      <c r="AG77" s="30" t="str">
        <f t="shared" si="80"/>
        <v/>
      </c>
      <c r="AH77" s="30" t="str">
        <f t="shared" si="81"/>
        <v/>
      </c>
      <c r="AI77" s="30" t="str">
        <f t="shared" si="82"/>
        <v/>
      </c>
      <c r="AJ77" s="30" t="str">
        <f t="shared" si="83"/>
        <v/>
      </c>
      <c r="AK77" s="30" t="str">
        <f t="shared" si="84"/>
        <v/>
      </c>
      <c r="AL77" s="30"/>
      <c r="AN77" s="28" t="str">
        <f t="shared" si="85"/>
        <v/>
      </c>
      <c r="AO77" s="28" t="str">
        <f t="shared" si="86"/>
        <v/>
      </c>
      <c r="AP77" s="28" t="str">
        <f t="shared" si="87"/>
        <v/>
      </c>
      <c r="AQ77" s="28" t="str">
        <f t="shared" si="88"/>
        <v/>
      </c>
      <c r="AR77" s="28" t="str">
        <f t="shared" si="89"/>
        <v/>
      </c>
      <c r="AS77" s="28" t="str">
        <f t="shared" si="90"/>
        <v/>
      </c>
      <c r="AT77" s="28" t="str">
        <f t="shared" si="91"/>
        <v/>
      </c>
      <c r="AU77" s="28" t="str">
        <f t="shared" si="92"/>
        <v/>
      </c>
      <c r="AV77" s="28" t="str">
        <f t="shared" si="93"/>
        <v/>
      </c>
      <c r="AW77" s="28" t="str">
        <f t="shared" si="94"/>
        <v/>
      </c>
      <c r="AX77" s="28"/>
      <c r="AZ77" s="28">
        <f t="shared" si="69"/>
        <v>0</v>
      </c>
      <c r="BA77" s="28">
        <f t="shared" si="70"/>
        <v>0</v>
      </c>
      <c r="BB77" s="28">
        <f t="shared" si="71"/>
        <v>0</v>
      </c>
      <c r="BC77" s="28">
        <f t="shared" si="72"/>
        <v>0</v>
      </c>
      <c r="BD77" s="35" t="str">
        <f t="shared" si="73"/>
        <v/>
      </c>
      <c r="BE77" s="30" t="str">
        <f t="shared" si="74"/>
        <v/>
      </c>
    </row>
    <row r="78" spans="2:57">
      <c r="B78" s="28" t="s">
        <v>176</v>
      </c>
      <c r="C78" s="28" t="s">
        <v>176</v>
      </c>
      <c r="E78" s="54">
        <v>34</v>
      </c>
      <c r="F78" s="3"/>
      <c r="G78" s="3"/>
      <c r="H78" s="3"/>
      <c r="N78" s="28">
        <v>76</v>
      </c>
      <c r="O78" s="28"/>
      <c r="P78" s="30" t="str">
        <f t="shared" si="58"/>
        <v/>
      </c>
      <c r="Q78" s="30" t="str">
        <f t="shared" si="59"/>
        <v/>
      </c>
      <c r="R78" s="30" t="str">
        <f t="shared" si="60"/>
        <v/>
      </c>
      <c r="S78" s="30" t="str">
        <f t="shared" si="61"/>
        <v/>
      </c>
      <c r="T78" s="30" t="str">
        <f t="shared" si="62"/>
        <v/>
      </c>
      <c r="U78" s="30" t="str">
        <f t="shared" si="63"/>
        <v/>
      </c>
      <c r="V78" s="30" t="str">
        <f t="shared" si="64"/>
        <v/>
      </c>
      <c r="W78" s="30" t="str">
        <f t="shared" si="65"/>
        <v/>
      </c>
      <c r="X78" s="30" t="str">
        <f t="shared" si="66"/>
        <v/>
      </c>
      <c r="Y78" s="30" t="str">
        <f t="shared" si="67"/>
        <v/>
      </c>
      <c r="Z78" s="30" t="str">
        <f t="shared" si="68"/>
        <v/>
      </c>
      <c r="AB78" s="30" t="str">
        <f t="shared" si="75"/>
        <v/>
      </c>
      <c r="AC78" s="30" t="str">
        <f t="shared" si="76"/>
        <v/>
      </c>
      <c r="AD78" s="30" t="str">
        <f t="shared" si="77"/>
        <v/>
      </c>
      <c r="AE78" s="30" t="str">
        <f t="shared" si="78"/>
        <v/>
      </c>
      <c r="AF78" s="30" t="str">
        <f t="shared" si="79"/>
        <v/>
      </c>
      <c r="AG78" s="30" t="str">
        <f t="shared" si="80"/>
        <v/>
      </c>
      <c r="AH78" s="30" t="str">
        <f t="shared" si="81"/>
        <v/>
      </c>
      <c r="AI78" s="30" t="str">
        <f t="shared" si="82"/>
        <v/>
      </c>
      <c r="AJ78" s="30" t="str">
        <f t="shared" si="83"/>
        <v/>
      </c>
      <c r="AK78" s="30" t="str">
        <f t="shared" si="84"/>
        <v/>
      </c>
      <c r="AL78" s="30"/>
      <c r="AN78" s="28" t="str">
        <f t="shared" si="85"/>
        <v/>
      </c>
      <c r="AO78" s="28" t="str">
        <f t="shared" si="86"/>
        <v/>
      </c>
      <c r="AP78" s="28" t="str">
        <f t="shared" si="87"/>
        <v/>
      </c>
      <c r="AQ78" s="28" t="str">
        <f t="shared" si="88"/>
        <v/>
      </c>
      <c r="AR78" s="28" t="str">
        <f t="shared" si="89"/>
        <v/>
      </c>
      <c r="AS78" s="28" t="str">
        <f t="shared" si="90"/>
        <v/>
      </c>
      <c r="AT78" s="28" t="str">
        <f t="shared" si="91"/>
        <v/>
      </c>
      <c r="AU78" s="28" t="str">
        <f t="shared" si="92"/>
        <v/>
      </c>
      <c r="AV78" s="28" t="str">
        <f t="shared" si="93"/>
        <v/>
      </c>
      <c r="AW78" s="28" t="str">
        <f t="shared" si="94"/>
        <v/>
      </c>
      <c r="AX78" s="28"/>
      <c r="AZ78" s="28">
        <f t="shared" si="69"/>
        <v>0</v>
      </c>
      <c r="BA78" s="28">
        <f t="shared" si="70"/>
        <v>0</v>
      </c>
      <c r="BB78" s="28">
        <f t="shared" si="71"/>
        <v>0</v>
      </c>
      <c r="BC78" s="28">
        <f t="shared" si="72"/>
        <v>0</v>
      </c>
      <c r="BD78" s="35" t="str">
        <f t="shared" si="73"/>
        <v/>
      </c>
      <c r="BE78" s="30" t="str">
        <f t="shared" si="74"/>
        <v/>
      </c>
    </row>
    <row r="79" spans="2:57">
      <c r="B79" s="28" t="s">
        <v>65</v>
      </c>
      <c r="C79" s="28" t="s">
        <v>66</v>
      </c>
      <c r="E79" s="54">
        <v>35</v>
      </c>
      <c r="F79" s="3"/>
      <c r="G79" s="3"/>
      <c r="H79" s="3"/>
      <c r="N79" s="28">
        <v>77</v>
      </c>
      <c r="O79" s="28"/>
      <c r="P79" s="30" t="str">
        <f t="shared" si="58"/>
        <v/>
      </c>
      <c r="Q79" s="30" t="str">
        <f t="shared" si="59"/>
        <v/>
      </c>
      <c r="R79" s="30" t="str">
        <f t="shared" si="60"/>
        <v/>
      </c>
      <c r="S79" s="30" t="str">
        <f t="shared" si="61"/>
        <v/>
      </c>
      <c r="T79" s="30" t="str">
        <f t="shared" si="62"/>
        <v/>
      </c>
      <c r="U79" s="30" t="str">
        <f t="shared" si="63"/>
        <v/>
      </c>
      <c r="V79" s="30" t="str">
        <f t="shared" si="64"/>
        <v/>
      </c>
      <c r="W79" s="30" t="str">
        <f t="shared" si="65"/>
        <v/>
      </c>
      <c r="X79" s="30" t="str">
        <f t="shared" si="66"/>
        <v/>
      </c>
      <c r="Y79" s="30" t="str">
        <f t="shared" si="67"/>
        <v/>
      </c>
      <c r="Z79" s="30" t="str">
        <f t="shared" si="68"/>
        <v/>
      </c>
      <c r="AB79" s="30" t="str">
        <f t="shared" si="75"/>
        <v/>
      </c>
      <c r="AC79" s="30" t="str">
        <f t="shared" si="76"/>
        <v/>
      </c>
      <c r="AD79" s="30" t="str">
        <f t="shared" si="77"/>
        <v/>
      </c>
      <c r="AE79" s="30" t="str">
        <f t="shared" si="78"/>
        <v/>
      </c>
      <c r="AF79" s="30" t="str">
        <f t="shared" si="79"/>
        <v/>
      </c>
      <c r="AG79" s="30" t="str">
        <f t="shared" si="80"/>
        <v/>
      </c>
      <c r="AH79" s="30" t="str">
        <f t="shared" si="81"/>
        <v/>
      </c>
      <c r="AI79" s="30" t="str">
        <f t="shared" si="82"/>
        <v/>
      </c>
      <c r="AJ79" s="30" t="str">
        <f t="shared" si="83"/>
        <v/>
      </c>
      <c r="AK79" s="30" t="str">
        <f t="shared" si="84"/>
        <v/>
      </c>
      <c r="AL79" s="30"/>
      <c r="AN79" s="28" t="str">
        <f t="shared" si="85"/>
        <v/>
      </c>
      <c r="AO79" s="28" t="str">
        <f t="shared" si="86"/>
        <v/>
      </c>
      <c r="AP79" s="28" t="str">
        <f t="shared" si="87"/>
        <v/>
      </c>
      <c r="AQ79" s="28" t="str">
        <f t="shared" si="88"/>
        <v/>
      </c>
      <c r="AR79" s="28" t="str">
        <f t="shared" si="89"/>
        <v/>
      </c>
      <c r="AS79" s="28" t="str">
        <f t="shared" si="90"/>
        <v/>
      </c>
      <c r="AT79" s="28" t="str">
        <f t="shared" si="91"/>
        <v/>
      </c>
      <c r="AU79" s="28" t="str">
        <f t="shared" si="92"/>
        <v/>
      </c>
      <c r="AV79" s="28" t="str">
        <f t="shared" si="93"/>
        <v/>
      </c>
      <c r="AW79" s="28" t="str">
        <f t="shared" si="94"/>
        <v/>
      </c>
      <c r="AX79" s="28"/>
      <c r="AZ79" s="28">
        <f t="shared" si="69"/>
        <v>0</v>
      </c>
      <c r="BA79" s="28">
        <f t="shared" si="70"/>
        <v>0</v>
      </c>
      <c r="BB79" s="28">
        <f t="shared" si="71"/>
        <v>0</v>
      </c>
      <c r="BC79" s="28">
        <f t="shared" si="72"/>
        <v>0</v>
      </c>
      <c r="BD79" s="35" t="str">
        <f t="shared" si="73"/>
        <v/>
      </c>
      <c r="BE79" s="30" t="str">
        <f t="shared" si="74"/>
        <v/>
      </c>
    </row>
    <row r="80" spans="2:57">
      <c r="B80" s="28" t="s">
        <v>172</v>
      </c>
      <c r="C80" s="28" t="s">
        <v>173</v>
      </c>
      <c r="E80" s="54">
        <v>36</v>
      </c>
      <c r="F80" s="3"/>
      <c r="G80" s="3"/>
      <c r="H80" s="3"/>
      <c r="N80" s="28">
        <v>78</v>
      </c>
      <c r="O80" s="28"/>
      <c r="P80" s="30" t="str">
        <f t="shared" si="58"/>
        <v/>
      </c>
      <c r="Q80" s="30" t="str">
        <f t="shared" si="59"/>
        <v/>
      </c>
      <c r="R80" s="30" t="str">
        <f t="shared" si="60"/>
        <v/>
      </c>
      <c r="S80" s="30" t="str">
        <f t="shared" si="61"/>
        <v/>
      </c>
      <c r="T80" s="30" t="str">
        <f t="shared" si="62"/>
        <v/>
      </c>
      <c r="U80" s="30" t="str">
        <f t="shared" si="63"/>
        <v/>
      </c>
      <c r="V80" s="30" t="str">
        <f t="shared" si="64"/>
        <v/>
      </c>
      <c r="W80" s="30" t="str">
        <f t="shared" si="65"/>
        <v/>
      </c>
      <c r="X80" s="30" t="str">
        <f t="shared" si="66"/>
        <v/>
      </c>
      <c r="Y80" s="30" t="str">
        <f t="shared" si="67"/>
        <v/>
      </c>
      <c r="Z80" s="30" t="str">
        <f t="shared" si="68"/>
        <v/>
      </c>
      <c r="AB80" s="30" t="str">
        <f t="shared" si="75"/>
        <v/>
      </c>
      <c r="AC80" s="30" t="str">
        <f t="shared" si="76"/>
        <v/>
      </c>
      <c r="AD80" s="30" t="str">
        <f t="shared" si="77"/>
        <v/>
      </c>
      <c r="AE80" s="30" t="str">
        <f t="shared" si="78"/>
        <v/>
      </c>
      <c r="AF80" s="30" t="str">
        <f t="shared" si="79"/>
        <v/>
      </c>
      <c r="AG80" s="30" t="str">
        <f t="shared" si="80"/>
        <v/>
      </c>
      <c r="AH80" s="30" t="str">
        <f t="shared" si="81"/>
        <v/>
      </c>
      <c r="AI80" s="30" t="str">
        <f t="shared" si="82"/>
        <v/>
      </c>
      <c r="AJ80" s="30" t="str">
        <f t="shared" si="83"/>
        <v/>
      </c>
      <c r="AK80" s="30" t="str">
        <f t="shared" si="84"/>
        <v/>
      </c>
      <c r="AL80" s="30"/>
      <c r="AN80" s="28" t="str">
        <f t="shared" si="85"/>
        <v/>
      </c>
      <c r="AO80" s="28" t="str">
        <f t="shared" si="86"/>
        <v/>
      </c>
      <c r="AP80" s="28" t="str">
        <f t="shared" si="87"/>
        <v/>
      </c>
      <c r="AQ80" s="28" t="str">
        <f t="shared" si="88"/>
        <v/>
      </c>
      <c r="AR80" s="28" t="str">
        <f t="shared" si="89"/>
        <v/>
      </c>
      <c r="AS80" s="28" t="str">
        <f t="shared" si="90"/>
        <v/>
      </c>
      <c r="AT80" s="28" t="str">
        <f t="shared" si="91"/>
        <v/>
      </c>
      <c r="AU80" s="28" t="str">
        <f t="shared" si="92"/>
        <v/>
      </c>
      <c r="AV80" s="28" t="str">
        <f t="shared" si="93"/>
        <v/>
      </c>
      <c r="AW80" s="28" t="str">
        <f t="shared" si="94"/>
        <v/>
      </c>
      <c r="AX80" s="28"/>
      <c r="AZ80" s="28">
        <f t="shared" si="69"/>
        <v>0</v>
      </c>
      <c r="BA80" s="28">
        <f t="shared" si="70"/>
        <v>0</v>
      </c>
      <c r="BB80" s="28">
        <f t="shared" si="71"/>
        <v>0</v>
      </c>
      <c r="BC80" s="28">
        <f t="shared" si="72"/>
        <v>0</v>
      </c>
      <c r="BD80" s="35" t="str">
        <f t="shared" si="73"/>
        <v/>
      </c>
      <c r="BE80" s="30" t="str">
        <f t="shared" si="74"/>
        <v/>
      </c>
    </row>
    <row r="81" spans="2:57">
      <c r="B81" s="28" t="s">
        <v>168</v>
      </c>
      <c r="C81" s="28" t="s">
        <v>169</v>
      </c>
      <c r="E81" s="54">
        <v>37</v>
      </c>
      <c r="F81" s="3"/>
      <c r="G81" s="3"/>
      <c r="H81" s="3"/>
      <c r="N81" s="28">
        <v>79</v>
      </c>
      <c r="O81" s="28"/>
      <c r="P81" s="30" t="str">
        <f t="shared" si="58"/>
        <v/>
      </c>
      <c r="Q81" s="30" t="str">
        <f t="shared" si="59"/>
        <v/>
      </c>
      <c r="R81" s="30" t="str">
        <f t="shared" si="60"/>
        <v/>
      </c>
      <c r="S81" s="30" t="str">
        <f t="shared" si="61"/>
        <v/>
      </c>
      <c r="T81" s="30" t="str">
        <f t="shared" si="62"/>
        <v/>
      </c>
      <c r="U81" s="30" t="str">
        <f t="shared" si="63"/>
        <v/>
      </c>
      <c r="V81" s="30" t="str">
        <f t="shared" si="64"/>
        <v/>
      </c>
      <c r="W81" s="30" t="str">
        <f t="shared" si="65"/>
        <v/>
      </c>
      <c r="X81" s="30" t="str">
        <f t="shared" si="66"/>
        <v/>
      </c>
      <c r="Y81" s="30" t="str">
        <f t="shared" si="67"/>
        <v/>
      </c>
      <c r="Z81" s="30" t="str">
        <f t="shared" si="68"/>
        <v/>
      </c>
      <c r="AB81" s="30" t="str">
        <f t="shared" si="75"/>
        <v/>
      </c>
      <c r="AC81" s="30" t="str">
        <f t="shared" si="76"/>
        <v/>
      </c>
      <c r="AD81" s="30" t="str">
        <f t="shared" si="77"/>
        <v/>
      </c>
      <c r="AE81" s="30" t="str">
        <f t="shared" si="78"/>
        <v/>
      </c>
      <c r="AF81" s="30" t="str">
        <f t="shared" si="79"/>
        <v/>
      </c>
      <c r="AG81" s="30" t="str">
        <f t="shared" si="80"/>
        <v/>
      </c>
      <c r="AH81" s="30" t="str">
        <f t="shared" si="81"/>
        <v/>
      </c>
      <c r="AI81" s="30" t="str">
        <f t="shared" si="82"/>
        <v/>
      </c>
      <c r="AJ81" s="30" t="str">
        <f t="shared" si="83"/>
        <v/>
      </c>
      <c r="AK81" s="30" t="str">
        <f t="shared" si="84"/>
        <v/>
      </c>
      <c r="AL81" s="30"/>
      <c r="AN81" s="28" t="str">
        <f t="shared" si="85"/>
        <v/>
      </c>
      <c r="AO81" s="28" t="str">
        <f t="shared" si="86"/>
        <v/>
      </c>
      <c r="AP81" s="28" t="str">
        <f t="shared" si="87"/>
        <v/>
      </c>
      <c r="AQ81" s="28" t="str">
        <f t="shared" si="88"/>
        <v/>
      </c>
      <c r="AR81" s="28" t="str">
        <f t="shared" si="89"/>
        <v/>
      </c>
      <c r="AS81" s="28" t="str">
        <f t="shared" si="90"/>
        <v/>
      </c>
      <c r="AT81" s="28" t="str">
        <f t="shared" si="91"/>
        <v/>
      </c>
      <c r="AU81" s="28" t="str">
        <f t="shared" si="92"/>
        <v/>
      </c>
      <c r="AV81" s="28" t="str">
        <f t="shared" si="93"/>
        <v/>
      </c>
      <c r="AW81" s="28" t="str">
        <f t="shared" si="94"/>
        <v/>
      </c>
      <c r="AX81" s="28"/>
      <c r="AZ81" s="28">
        <f t="shared" si="69"/>
        <v>0</v>
      </c>
      <c r="BA81" s="28">
        <f t="shared" si="70"/>
        <v>0</v>
      </c>
      <c r="BB81" s="28">
        <f t="shared" si="71"/>
        <v>0</v>
      </c>
      <c r="BC81" s="28">
        <f t="shared" si="72"/>
        <v>0</v>
      </c>
      <c r="BD81" s="35" t="str">
        <f t="shared" si="73"/>
        <v/>
      </c>
      <c r="BE81" s="30" t="str">
        <f t="shared" si="74"/>
        <v/>
      </c>
    </row>
    <row r="82" spans="2:57">
      <c r="B82" s="28" t="s">
        <v>166</v>
      </c>
      <c r="C82" s="28" t="s">
        <v>167</v>
      </c>
      <c r="E82" s="54">
        <v>38</v>
      </c>
      <c r="F82" s="3"/>
      <c r="G82" s="3"/>
      <c r="H82" s="3"/>
      <c r="N82" s="28">
        <v>80</v>
      </c>
      <c r="O82" s="28"/>
      <c r="P82" s="30" t="str">
        <f t="shared" si="58"/>
        <v/>
      </c>
      <c r="Q82" s="30" t="str">
        <f t="shared" si="59"/>
        <v/>
      </c>
      <c r="R82" s="30" t="str">
        <f t="shared" si="60"/>
        <v/>
      </c>
      <c r="S82" s="30" t="str">
        <f t="shared" si="61"/>
        <v/>
      </c>
      <c r="T82" s="30" t="str">
        <f t="shared" si="62"/>
        <v/>
      </c>
      <c r="U82" s="30" t="str">
        <f t="shared" si="63"/>
        <v/>
      </c>
      <c r="V82" s="30" t="str">
        <f t="shared" si="64"/>
        <v/>
      </c>
      <c r="W82" s="30" t="str">
        <f t="shared" si="65"/>
        <v/>
      </c>
      <c r="X82" s="30" t="str">
        <f t="shared" si="66"/>
        <v/>
      </c>
      <c r="Y82" s="30" t="str">
        <f t="shared" si="67"/>
        <v/>
      </c>
      <c r="Z82" s="30" t="str">
        <f t="shared" si="68"/>
        <v/>
      </c>
      <c r="AB82" s="30" t="str">
        <f t="shared" si="75"/>
        <v/>
      </c>
      <c r="AC82" s="30" t="str">
        <f t="shared" si="76"/>
        <v/>
      </c>
      <c r="AD82" s="30" t="str">
        <f t="shared" si="77"/>
        <v/>
      </c>
      <c r="AE82" s="30" t="str">
        <f t="shared" si="78"/>
        <v/>
      </c>
      <c r="AF82" s="30" t="str">
        <f t="shared" si="79"/>
        <v/>
      </c>
      <c r="AG82" s="30" t="str">
        <f t="shared" si="80"/>
        <v/>
      </c>
      <c r="AH82" s="30" t="str">
        <f t="shared" si="81"/>
        <v/>
      </c>
      <c r="AI82" s="30" t="str">
        <f t="shared" si="82"/>
        <v/>
      </c>
      <c r="AJ82" s="30" t="str">
        <f t="shared" si="83"/>
        <v/>
      </c>
      <c r="AK82" s="30" t="str">
        <f t="shared" si="84"/>
        <v/>
      </c>
      <c r="AL82" s="30"/>
      <c r="AN82" s="28" t="str">
        <f t="shared" si="85"/>
        <v/>
      </c>
      <c r="AO82" s="28" t="str">
        <f t="shared" si="86"/>
        <v/>
      </c>
      <c r="AP82" s="28" t="str">
        <f t="shared" si="87"/>
        <v/>
      </c>
      <c r="AQ82" s="28" t="str">
        <f t="shared" si="88"/>
        <v/>
      </c>
      <c r="AR82" s="28" t="str">
        <f t="shared" si="89"/>
        <v/>
      </c>
      <c r="AS82" s="28" t="str">
        <f t="shared" si="90"/>
        <v/>
      </c>
      <c r="AT82" s="28" t="str">
        <f t="shared" si="91"/>
        <v/>
      </c>
      <c r="AU82" s="28" t="str">
        <f t="shared" si="92"/>
        <v/>
      </c>
      <c r="AV82" s="28" t="str">
        <f t="shared" si="93"/>
        <v/>
      </c>
      <c r="AW82" s="28" t="str">
        <f t="shared" si="94"/>
        <v/>
      </c>
      <c r="AX82" s="28"/>
      <c r="AZ82" s="28">
        <f t="shared" si="69"/>
        <v>0</v>
      </c>
      <c r="BA82" s="28">
        <f t="shared" si="70"/>
        <v>0</v>
      </c>
      <c r="BB82" s="28">
        <f t="shared" si="71"/>
        <v>0</v>
      </c>
      <c r="BC82" s="28">
        <f t="shared" si="72"/>
        <v>0</v>
      </c>
      <c r="BD82" s="35" t="str">
        <f t="shared" si="73"/>
        <v/>
      </c>
      <c r="BE82" s="30" t="str">
        <f t="shared" si="74"/>
        <v/>
      </c>
    </row>
    <row r="83" spans="2:57">
      <c r="B83" s="28" t="s">
        <v>155</v>
      </c>
      <c r="C83" s="28" t="s">
        <v>155</v>
      </c>
      <c r="E83" s="54">
        <v>39</v>
      </c>
      <c r="F83" s="3"/>
      <c r="G83" s="3"/>
      <c r="H83" s="3"/>
      <c r="N83" s="28">
        <v>81</v>
      </c>
      <c r="O83" s="28"/>
      <c r="P83" s="30" t="str">
        <f t="shared" si="58"/>
        <v/>
      </c>
      <c r="Q83" s="30" t="str">
        <f t="shared" si="59"/>
        <v/>
      </c>
      <c r="R83" s="30" t="str">
        <f t="shared" si="60"/>
        <v/>
      </c>
      <c r="S83" s="30" t="str">
        <f t="shared" si="61"/>
        <v/>
      </c>
      <c r="T83" s="30" t="str">
        <f t="shared" si="62"/>
        <v/>
      </c>
      <c r="U83" s="30" t="str">
        <f t="shared" si="63"/>
        <v/>
      </c>
      <c r="V83" s="30" t="str">
        <f t="shared" si="64"/>
        <v/>
      </c>
      <c r="W83" s="30" t="str">
        <f t="shared" si="65"/>
        <v/>
      </c>
      <c r="X83" s="30" t="str">
        <f t="shared" si="66"/>
        <v/>
      </c>
      <c r="Y83" s="30" t="str">
        <f t="shared" si="67"/>
        <v/>
      </c>
      <c r="Z83" s="30" t="str">
        <f t="shared" si="68"/>
        <v/>
      </c>
      <c r="AB83" s="30" t="str">
        <f t="shared" si="75"/>
        <v/>
      </c>
      <c r="AC83" s="30" t="str">
        <f t="shared" si="76"/>
        <v/>
      </c>
      <c r="AD83" s="30" t="str">
        <f t="shared" si="77"/>
        <v/>
      </c>
      <c r="AE83" s="30" t="str">
        <f t="shared" si="78"/>
        <v/>
      </c>
      <c r="AF83" s="30" t="str">
        <f t="shared" si="79"/>
        <v/>
      </c>
      <c r="AG83" s="30" t="str">
        <f t="shared" si="80"/>
        <v/>
      </c>
      <c r="AH83" s="30" t="str">
        <f t="shared" si="81"/>
        <v/>
      </c>
      <c r="AI83" s="30" t="str">
        <f t="shared" si="82"/>
        <v/>
      </c>
      <c r="AJ83" s="30" t="str">
        <f t="shared" si="83"/>
        <v/>
      </c>
      <c r="AK83" s="30" t="str">
        <f t="shared" si="84"/>
        <v/>
      </c>
      <c r="AL83" s="30"/>
      <c r="AN83" s="28" t="str">
        <f t="shared" si="85"/>
        <v/>
      </c>
      <c r="AO83" s="28" t="str">
        <f t="shared" si="86"/>
        <v/>
      </c>
      <c r="AP83" s="28" t="str">
        <f t="shared" si="87"/>
        <v/>
      </c>
      <c r="AQ83" s="28" t="str">
        <f t="shared" si="88"/>
        <v/>
      </c>
      <c r="AR83" s="28" t="str">
        <f t="shared" si="89"/>
        <v/>
      </c>
      <c r="AS83" s="28" t="str">
        <f t="shared" si="90"/>
        <v/>
      </c>
      <c r="AT83" s="28" t="str">
        <f t="shared" si="91"/>
        <v/>
      </c>
      <c r="AU83" s="28" t="str">
        <f t="shared" si="92"/>
        <v/>
      </c>
      <c r="AV83" s="28" t="str">
        <f t="shared" si="93"/>
        <v/>
      </c>
      <c r="AW83" s="28" t="str">
        <f t="shared" si="94"/>
        <v/>
      </c>
      <c r="AX83" s="28"/>
      <c r="AZ83" s="28">
        <f t="shared" si="69"/>
        <v>0</v>
      </c>
      <c r="BA83" s="28">
        <f t="shared" si="70"/>
        <v>0</v>
      </c>
      <c r="BB83" s="28">
        <f t="shared" si="71"/>
        <v>0</v>
      </c>
      <c r="BC83" s="28">
        <f t="shared" si="72"/>
        <v>0</v>
      </c>
      <c r="BD83" s="35" t="str">
        <f t="shared" si="73"/>
        <v/>
      </c>
      <c r="BE83" s="30" t="str">
        <f t="shared" si="74"/>
        <v/>
      </c>
    </row>
    <row r="84" spans="2:57">
      <c r="B84" s="28" t="s">
        <v>139</v>
      </c>
      <c r="C84" s="28" t="s">
        <v>140</v>
      </c>
      <c r="E84" s="54">
        <v>40</v>
      </c>
      <c r="F84" s="3"/>
      <c r="G84" s="3"/>
      <c r="H84" s="3"/>
      <c r="N84" s="28">
        <v>82</v>
      </c>
      <c r="O84" s="28"/>
      <c r="P84" s="30" t="str">
        <f t="shared" si="58"/>
        <v/>
      </c>
      <c r="Q84" s="30" t="str">
        <f t="shared" si="59"/>
        <v/>
      </c>
      <c r="R84" s="30" t="str">
        <f t="shared" si="60"/>
        <v/>
      </c>
      <c r="S84" s="30" t="str">
        <f t="shared" si="61"/>
        <v/>
      </c>
      <c r="T84" s="30" t="str">
        <f t="shared" si="62"/>
        <v/>
      </c>
      <c r="U84" s="30" t="str">
        <f t="shared" si="63"/>
        <v/>
      </c>
      <c r="V84" s="30" t="str">
        <f t="shared" si="64"/>
        <v/>
      </c>
      <c r="W84" s="30" t="str">
        <f t="shared" si="65"/>
        <v/>
      </c>
      <c r="X84" s="30" t="str">
        <f t="shared" si="66"/>
        <v/>
      </c>
      <c r="Y84" s="30" t="str">
        <f t="shared" si="67"/>
        <v/>
      </c>
      <c r="Z84" s="30" t="str">
        <f t="shared" si="68"/>
        <v/>
      </c>
      <c r="AB84" s="30" t="str">
        <f t="shared" si="75"/>
        <v/>
      </c>
      <c r="AC84" s="30" t="str">
        <f t="shared" si="76"/>
        <v/>
      </c>
      <c r="AD84" s="30" t="str">
        <f t="shared" si="77"/>
        <v/>
      </c>
      <c r="AE84" s="30" t="str">
        <f t="shared" si="78"/>
        <v/>
      </c>
      <c r="AF84" s="30" t="str">
        <f t="shared" si="79"/>
        <v/>
      </c>
      <c r="AG84" s="30" t="str">
        <f t="shared" si="80"/>
        <v/>
      </c>
      <c r="AH84" s="30" t="str">
        <f t="shared" si="81"/>
        <v/>
      </c>
      <c r="AI84" s="30" t="str">
        <f t="shared" si="82"/>
        <v/>
      </c>
      <c r="AJ84" s="30" t="str">
        <f t="shared" si="83"/>
        <v/>
      </c>
      <c r="AK84" s="30" t="str">
        <f t="shared" si="84"/>
        <v/>
      </c>
      <c r="AL84" s="30"/>
      <c r="AN84" s="28" t="str">
        <f t="shared" si="85"/>
        <v/>
      </c>
      <c r="AO84" s="28" t="str">
        <f t="shared" si="86"/>
        <v/>
      </c>
      <c r="AP84" s="28" t="str">
        <f t="shared" si="87"/>
        <v/>
      </c>
      <c r="AQ84" s="28" t="str">
        <f t="shared" si="88"/>
        <v/>
      </c>
      <c r="AR84" s="28" t="str">
        <f t="shared" si="89"/>
        <v/>
      </c>
      <c r="AS84" s="28" t="str">
        <f t="shared" si="90"/>
        <v/>
      </c>
      <c r="AT84" s="28" t="str">
        <f t="shared" si="91"/>
        <v/>
      </c>
      <c r="AU84" s="28" t="str">
        <f t="shared" si="92"/>
        <v/>
      </c>
      <c r="AV84" s="28" t="str">
        <f t="shared" si="93"/>
        <v/>
      </c>
      <c r="AW84" s="28" t="str">
        <f t="shared" si="94"/>
        <v/>
      </c>
      <c r="AX84" s="28"/>
      <c r="AZ84" s="28">
        <f t="shared" si="69"/>
        <v>0</v>
      </c>
      <c r="BA84" s="28">
        <f t="shared" si="70"/>
        <v>0</v>
      </c>
      <c r="BB84" s="28">
        <f t="shared" si="71"/>
        <v>0</v>
      </c>
      <c r="BC84" s="28">
        <f t="shared" si="72"/>
        <v>0</v>
      </c>
      <c r="BD84" s="35" t="str">
        <f t="shared" si="73"/>
        <v/>
      </c>
      <c r="BE84" s="30" t="str">
        <f t="shared" si="74"/>
        <v/>
      </c>
    </row>
    <row r="85" spans="2:57">
      <c r="B85" s="28" t="s">
        <v>149</v>
      </c>
      <c r="C85" s="28" t="s">
        <v>150</v>
      </c>
      <c r="N85" s="28">
        <v>83</v>
      </c>
      <c r="O85" s="28"/>
      <c r="P85" s="30" t="str">
        <f t="shared" si="58"/>
        <v/>
      </c>
      <c r="Q85" s="30" t="str">
        <f t="shared" si="59"/>
        <v/>
      </c>
      <c r="R85" s="30" t="str">
        <f t="shared" si="60"/>
        <v/>
      </c>
      <c r="S85" s="30" t="str">
        <f t="shared" si="61"/>
        <v/>
      </c>
      <c r="T85" s="30" t="str">
        <f t="shared" si="62"/>
        <v/>
      </c>
      <c r="U85" s="30" t="str">
        <f t="shared" si="63"/>
        <v/>
      </c>
      <c r="V85" s="30" t="str">
        <f t="shared" si="64"/>
        <v/>
      </c>
      <c r="W85" s="30" t="str">
        <f t="shared" si="65"/>
        <v/>
      </c>
      <c r="X85" s="30" t="str">
        <f t="shared" si="66"/>
        <v/>
      </c>
      <c r="Y85" s="30" t="str">
        <f t="shared" si="67"/>
        <v/>
      </c>
      <c r="Z85" s="30" t="str">
        <f t="shared" si="68"/>
        <v/>
      </c>
      <c r="AB85" s="30" t="str">
        <f t="shared" si="75"/>
        <v/>
      </c>
      <c r="AC85" s="30" t="str">
        <f t="shared" si="76"/>
        <v/>
      </c>
      <c r="AD85" s="30" t="str">
        <f t="shared" si="77"/>
        <v/>
      </c>
      <c r="AE85" s="30" t="str">
        <f t="shared" si="78"/>
        <v/>
      </c>
      <c r="AF85" s="30" t="str">
        <f t="shared" si="79"/>
        <v/>
      </c>
      <c r="AG85" s="30" t="str">
        <f t="shared" si="80"/>
        <v/>
      </c>
      <c r="AH85" s="30" t="str">
        <f t="shared" si="81"/>
        <v/>
      </c>
      <c r="AI85" s="30" t="str">
        <f t="shared" si="82"/>
        <v/>
      </c>
      <c r="AJ85" s="30" t="str">
        <f t="shared" si="83"/>
        <v/>
      </c>
      <c r="AK85" s="30" t="str">
        <f t="shared" si="84"/>
        <v/>
      </c>
      <c r="AL85" s="30"/>
      <c r="AN85" s="28" t="str">
        <f t="shared" si="85"/>
        <v/>
      </c>
      <c r="AO85" s="28" t="str">
        <f t="shared" si="86"/>
        <v/>
      </c>
      <c r="AP85" s="28" t="str">
        <f t="shared" si="87"/>
        <v/>
      </c>
      <c r="AQ85" s="28" t="str">
        <f t="shared" si="88"/>
        <v/>
      </c>
      <c r="AR85" s="28" t="str">
        <f t="shared" si="89"/>
        <v/>
      </c>
      <c r="AS85" s="28" t="str">
        <f t="shared" si="90"/>
        <v/>
      </c>
      <c r="AT85" s="28" t="str">
        <f t="shared" si="91"/>
        <v/>
      </c>
      <c r="AU85" s="28" t="str">
        <f t="shared" si="92"/>
        <v/>
      </c>
      <c r="AV85" s="28" t="str">
        <f t="shared" si="93"/>
        <v/>
      </c>
      <c r="AW85" s="28" t="str">
        <f t="shared" si="94"/>
        <v/>
      </c>
      <c r="AX85" s="28"/>
      <c r="AZ85" s="28">
        <f t="shared" si="69"/>
        <v>0</v>
      </c>
      <c r="BA85" s="28">
        <f t="shared" si="70"/>
        <v>0</v>
      </c>
      <c r="BB85" s="28">
        <f t="shared" si="71"/>
        <v>0</v>
      </c>
      <c r="BC85" s="28">
        <f t="shared" si="72"/>
        <v>0</v>
      </c>
      <c r="BD85" s="35" t="str">
        <f t="shared" si="73"/>
        <v/>
      </c>
      <c r="BE85" s="30" t="str">
        <f t="shared" si="74"/>
        <v/>
      </c>
    </row>
    <row r="86" spans="2:57">
      <c r="B86" s="28" t="s">
        <v>141</v>
      </c>
      <c r="C86" s="28" t="s">
        <v>142</v>
      </c>
      <c r="N86" s="28">
        <v>84</v>
      </c>
      <c r="O86" s="28"/>
      <c r="P86" s="30" t="str">
        <f t="shared" si="58"/>
        <v/>
      </c>
      <c r="Q86" s="30" t="str">
        <f t="shared" si="59"/>
        <v/>
      </c>
      <c r="R86" s="30" t="str">
        <f t="shared" si="60"/>
        <v/>
      </c>
      <c r="S86" s="30" t="str">
        <f t="shared" si="61"/>
        <v/>
      </c>
      <c r="T86" s="30" t="str">
        <f t="shared" si="62"/>
        <v/>
      </c>
      <c r="U86" s="30" t="str">
        <f t="shared" si="63"/>
        <v/>
      </c>
      <c r="V86" s="30" t="str">
        <f t="shared" si="64"/>
        <v/>
      </c>
      <c r="W86" s="30" t="str">
        <f t="shared" si="65"/>
        <v/>
      </c>
      <c r="X86" s="30" t="str">
        <f t="shared" si="66"/>
        <v/>
      </c>
      <c r="Y86" s="30" t="str">
        <f t="shared" si="67"/>
        <v/>
      </c>
      <c r="Z86" s="30" t="str">
        <f t="shared" si="68"/>
        <v/>
      </c>
      <c r="AB86" s="30" t="str">
        <f t="shared" si="75"/>
        <v/>
      </c>
      <c r="AC86" s="30" t="str">
        <f t="shared" si="76"/>
        <v/>
      </c>
      <c r="AD86" s="30" t="str">
        <f t="shared" si="77"/>
        <v/>
      </c>
      <c r="AE86" s="30" t="str">
        <f t="shared" si="78"/>
        <v/>
      </c>
      <c r="AF86" s="30" t="str">
        <f t="shared" si="79"/>
        <v/>
      </c>
      <c r="AG86" s="30" t="str">
        <f t="shared" si="80"/>
        <v/>
      </c>
      <c r="AH86" s="30" t="str">
        <f t="shared" si="81"/>
        <v/>
      </c>
      <c r="AI86" s="30" t="str">
        <f t="shared" si="82"/>
        <v/>
      </c>
      <c r="AJ86" s="30" t="str">
        <f t="shared" si="83"/>
        <v/>
      </c>
      <c r="AK86" s="30" t="str">
        <f t="shared" si="84"/>
        <v/>
      </c>
      <c r="AL86" s="30"/>
      <c r="AN86" s="28" t="str">
        <f t="shared" si="85"/>
        <v/>
      </c>
      <c r="AO86" s="28" t="str">
        <f t="shared" si="86"/>
        <v/>
      </c>
      <c r="AP86" s="28" t="str">
        <f t="shared" si="87"/>
        <v/>
      </c>
      <c r="AQ86" s="28" t="str">
        <f t="shared" si="88"/>
        <v/>
      </c>
      <c r="AR86" s="28" t="str">
        <f t="shared" si="89"/>
        <v/>
      </c>
      <c r="AS86" s="28" t="str">
        <f t="shared" si="90"/>
        <v/>
      </c>
      <c r="AT86" s="28" t="str">
        <f t="shared" si="91"/>
        <v/>
      </c>
      <c r="AU86" s="28" t="str">
        <f t="shared" si="92"/>
        <v/>
      </c>
      <c r="AV86" s="28" t="str">
        <f t="shared" si="93"/>
        <v/>
      </c>
      <c r="AW86" s="28" t="str">
        <f t="shared" si="94"/>
        <v/>
      </c>
      <c r="AX86" s="28"/>
      <c r="AZ86" s="28">
        <f t="shared" si="69"/>
        <v>0</v>
      </c>
      <c r="BA86" s="28">
        <f t="shared" si="70"/>
        <v>0</v>
      </c>
      <c r="BB86" s="28">
        <f t="shared" si="71"/>
        <v>0</v>
      </c>
      <c r="BC86" s="28">
        <f t="shared" si="72"/>
        <v>0</v>
      </c>
      <c r="BD86" s="35" t="str">
        <f t="shared" si="73"/>
        <v/>
      </c>
      <c r="BE86" s="30" t="str">
        <f t="shared" si="74"/>
        <v/>
      </c>
    </row>
    <row r="87" spans="2:57">
      <c r="B87" s="28" t="s">
        <v>21</v>
      </c>
      <c r="C87" s="28" t="s">
        <v>22</v>
      </c>
      <c r="N87" s="28">
        <v>85</v>
      </c>
      <c r="O87" s="28"/>
      <c r="P87" s="30" t="str">
        <f t="shared" si="58"/>
        <v/>
      </c>
      <c r="Q87" s="30" t="str">
        <f t="shared" si="59"/>
        <v/>
      </c>
      <c r="R87" s="30" t="str">
        <f t="shared" si="60"/>
        <v/>
      </c>
      <c r="S87" s="30" t="str">
        <f t="shared" si="61"/>
        <v/>
      </c>
      <c r="T87" s="30" t="str">
        <f t="shared" si="62"/>
        <v/>
      </c>
      <c r="U87" s="30" t="str">
        <f t="shared" si="63"/>
        <v/>
      </c>
      <c r="V87" s="30" t="str">
        <f t="shared" si="64"/>
        <v/>
      </c>
      <c r="W87" s="30" t="str">
        <f t="shared" si="65"/>
        <v/>
      </c>
      <c r="X87" s="30" t="str">
        <f t="shared" si="66"/>
        <v/>
      </c>
      <c r="Y87" s="30" t="str">
        <f t="shared" si="67"/>
        <v/>
      </c>
      <c r="Z87" s="30" t="str">
        <f t="shared" si="68"/>
        <v/>
      </c>
      <c r="AB87" s="30" t="str">
        <f t="shared" si="75"/>
        <v/>
      </c>
      <c r="AC87" s="30" t="str">
        <f t="shared" si="76"/>
        <v/>
      </c>
      <c r="AD87" s="30" t="str">
        <f t="shared" si="77"/>
        <v/>
      </c>
      <c r="AE87" s="30" t="str">
        <f t="shared" si="78"/>
        <v/>
      </c>
      <c r="AF87" s="30" t="str">
        <f t="shared" si="79"/>
        <v/>
      </c>
      <c r="AG87" s="30" t="str">
        <f t="shared" si="80"/>
        <v/>
      </c>
      <c r="AH87" s="30" t="str">
        <f t="shared" si="81"/>
        <v/>
      </c>
      <c r="AI87" s="30" t="str">
        <f t="shared" si="82"/>
        <v/>
      </c>
      <c r="AJ87" s="30" t="str">
        <f t="shared" si="83"/>
        <v/>
      </c>
      <c r="AK87" s="30" t="str">
        <f t="shared" si="84"/>
        <v/>
      </c>
      <c r="AL87" s="30"/>
      <c r="AN87" s="28" t="str">
        <f t="shared" si="85"/>
        <v/>
      </c>
      <c r="AO87" s="28" t="str">
        <f t="shared" si="86"/>
        <v/>
      </c>
      <c r="AP87" s="28" t="str">
        <f t="shared" si="87"/>
        <v/>
      </c>
      <c r="AQ87" s="28" t="str">
        <f t="shared" si="88"/>
        <v/>
      </c>
      <c r="AR87" s="28" t="str">
        <f t="shared" si="89"/>
        <v/>
      </c>
      <c r="AS87" s="28" t="str">
        <f t="shared" si="90"/>
        <v/>
      </c>
      <c r="AT87" s="28" t="str">
        <f t="shared" si="91"/>
        <v/>
      </c>
      <c r="AU87" s="28" t="str">
        <f t="shared" si="92"/>
        <v/>
      </c>
      <c r="AV87" s="28" t="str">
        <f t="shared" si="93"/>
        <v/>
      </c>
      <c r="AW87" s="28" t="str">
        <f t="shared" si="94"/>
        <v/>
      </c>
      <c r="AX87" s="28"/>
      <c r="AZ87" s="28">
        <f t="shared" si="69"/>
        <v>0</v>
      </c>
      <c r="BA87" s="28">
        <f t="shared" si="70"/>
        <v>0</v>
      </c>
      <c r="BB87" s="28">
        <f t="shared" si="71"/>
        <v>0</v>
      </c>
      <c r="BC87" s="28">
        <f t="shared" si="72"/>
        <v>0</v>
      </c>
      <c r="BD87" s="35" t="str">
        <f t="shared" si="73"/>
        <v/>
      </c>
      <c r="BE87" s="30" t="str">
        <f t="shared" si="74"/>
        <v/>
      </c>
    </row>
    <row r="88" spans="2:57">
      <c r="B88" s="28" t="s">
        <v>123</v>
      </c>
      <c r="C88" s="28" t="s">
        <v>124</v>
      </c>
      <c r="N88" s="28">
        <v>86</v>
      </c>
      <c r="O88" s="28"/>
      <c r="P88" s="30" t="str">
        <f t="shared" si="58"/>
        <v/>
      </c>
      <c r="Q88" s="30" t="str">
        <f t="shared" si="59"/>
        <v/>
      </c>
      <c r="R88" s="30" t="str">
        <f t="shared" si="60"/>
        <v/>
      </c>
      <c r="S88" s="30" t="str">
        <f t="shared" si="61"/>
        <v/>
      </c>
      <c r="T88" s="30" t="str">
        <f t="shared" si="62"/>
        <v/>
      </c>
      <c r="U88" s="30" t="str">
        <f t="shared" si="63"/>
        <v/>
      </c>
      <c r="V88" s="30" t="str">
        <f t="shared" si="64"/>
        <v/>
      </c>
      <c r="W88" s="30" t="str">
        <f t="shared" si="65"/>
        <v/>
      </c>
      <c r="X88" s="30" t="str">
        <f t="shared" si="66"/>
        <v/>
      </c>
      <c r="Y88" s="30" t="str">
        <f t="shared" si="67"/>
        <v/>
      </c>
      <c r="Z88" s="30" t="str">
        <f t="shared" si="68"/>
        <v/>
      </c>
      <c r="AB88" s="30" t="str">
        <f t="shared" si="75"/>
        <v/>
      </c>
      <c r="AC88" s="30" t="str">
        <f t="shared" si="76"/>
        <v/>
      </c>
      <c r="AD88" s="30" t="str">
        <f t="shared" si="77"/>
        <v/>
      </c>
      <c r="AE88" s="30" t="str">
        <f t="shared" si="78"/>
        <v/>
      </c>
      <c r="AF88" s="30" t="str">
        <f t="shared" si="79"/>
        <v/>
      </c>
      <c r="AG88" s="30" t="str">
        <f t="shared" si="80"/>
        <v/>
      </c>
      <c r="AH88" s="30" t="str">
        <f t="shared" si="81"/>
        <v/>
      </c>
      <c r="AI88" s="30" t="str">
        <f t="shared" si="82"/>
        <v/>
      </c>
      <c r="AJ88" s="30" t="str">
        <f t="shared" si="83"/>
        <v/>
      </c>
      <c r="AK88" s="30" t="str">
        <f t="shared" si="84"/>
        <v/>
      </c>
      <c r="AL88" s="30"/>
      <c r="AN88" s="28" t="str">
        <f t="shared" si="85"/>
        <v/>
      </c>
      <c r="AO88" s="28" t="str">
        <f t="shared" si="86"/>
        <v/>
      </c>
      <c r="AP88" s="28" t="str">
        <f t="shared" si="87"/>
        <v/>
      </c>
      <c r="AQ88" s="28" t="str">
        <f t="shared" si="88"/>
        <v/>
      </c>
      <c r="AR88" s="28" t="str">
        <f t="shared" si="89"/>
        <v/>
      </c>
      <c r="AS88" s="28" t="str">
        <f t="shared" si="90"/>
        <v/>
      </c>
      <c r="AT88" s="28" t="str">
        <f t="shared" si="91"/>
        <v/>
      </c>
      <c r="AU88" s="28" t="str">
        <f t="shared" si="92"/>
        <v/>
      </c>
      <c r="AV88" s="28" t="str">
        <f t="shared" si="93"/>
        <v/>
      </c>
      <c r="AW88" s="28" t="str">
        <f t="shared" si="94"/>
        <v/>
      </c>
      <c r="AX88" s="28"/>
      <c r="AZ88" s="28">
        <f t="shared" si="69"/>
        <v>0</v>
      </c>
      <c r="BA88" s="28">
        <f t="shared" si="70"/>
        <v>0</v>
      </c>
      <c r="BB88" s="28">
        <f t="shared" si="71"/>
        <v>0</v>
      </c>
      <c r="BC88" s="28">
        <f t="shared" si="72"/>
        <v>0</v>
      </c>
      <c r="BD88" s="35" t="str">
        <f t="shared" si="73"/>
        <v/>
      </c>
      <c r="BE88" s="30" t="str">
        <f t="shared" si="74"/>
        <v/>
      </c>
    </row>
    <row r="89" spans="2:57">
      <c r="B89" s="28" t="s">
        <v>31</v>
      </c>
      <c r="C89" s="28" t="s">
        <v>32</v>
      </c>
      <c r="N89" s="28">
        <v>87</v>
      </c>
      <c r="O89" s="28"/>
      <c r="P89" s="30" t="str">
        <f t="shared" si="58"/>
        <v/>
      </c>
      <c r="Q89" s="30" t="str">
        <f t="shared" si="59"/>
        <v/>
      </c>
      <c r="R89" s="30" t="str">
        <f t="shared" si="60"/>
        <v/>
      </c>
      <c r="S89" s="30" t="str">
        <f t="shared" si="61"/>
        <v/>
      </c>
      <c r="T89" s="30" t="str">
        <f t="shared" si="62"/>
        <v/>
      </c>
      <c r="U89" s="30" t="str">
        <f t="shared" si="63"/>
        <v/>
      </c>
      <c r="V89" s="30" t="str">
        <f t="shared" si="64"/>
        <v/>
      </c>
      <c r="W89" s="30" t="str">
        <f t="shared" si="65"/>
        <v/>
      </c>
      <c r="X89" s="30" t="str">
        <f t="shared" si="66"/>
        <v/>
      </c>
      <c r="Y89" s="30" t="str">
        <f t="shared" si="67"/>
        <v/>
      </c>
      <c r="Z89" s="30" t="str">
        <f t="shared" si="68"/>
        <v/>
      </c>
      <c r="AB89" s="30" t="str">
        <f t="shared" si="75"/>
        <v/>
      </c>
      <c r="AC89" s="30" t="str">
        <f t="shared" si="76"/>
        <v/>
      </c>
      <c r="AD89" s="30" t="str">
        <f t="shared" si="77"/>
        <v/>
      </c>
      <c r="AE89" s="30" t="str">
        <f t="shared" si="78"/>
        <v/>
      </c>
      <c r="AF89" s="30" t="str">
        <f t="shared" si="79"/>
        <v/>
      </c>
      <c r="AG89" s="30" t="str">
        <f t="shared" si="80"/>
        <v/>
      </c>
      <c r="AH89" s="30" t="str">
        <f t="shared" si="81"/>
        <v/>
      </c>
      <c r="AI89" s="30" t="str">
        <f t="shared" si="82"/>
        <v/>
      </c>
      <c r="AJ89" s="30" t="str">
        <f t="shared" si="83"/>
        <v/>
      </c>
      <c r="AK89" s="30" t="str">
        <f t="shared" si="84"/>
        <v/>
      </c>
      <c r="AL89" s="30"/>
      <c r="AN89" s="28" t="str">
        <f t="shared" si="85"/>
        <v/>
      </c>
      <c r="AO89" s="28" t="str">
        <f t="shared" si="86"/>
        <v/>
      </c>
      <c r="AP89" s="28" t="str">
        <f t="shared" si="87"/>
        <v/>
      </c>
      <c r="AQ89" s="28" t="str">
        <f t="shared" si="88"/>
        <v/>
      </c>
      <c r="AR89" s="28" t="str">
        <f t="shared" si="89"/>
        <v/>
      </c>
      <c r="AS89" s="28" t="str">
        <f t="shared" si="90"/>
        <v/>
      </c>
      <c r="AT89" s="28" t="str">
        <f t="shared" si="91"/>
        <v/>
      </c>
      <c r="AU89" s="28" t="str">
        <f t="shared" si="92"/>
        <v/>
      </c>
      <c r="AV89" s="28" t="str">
        <f t="shared" si="93"/>
        <v/>
      </c>
      <c r="AW89" s="28" t="str">
        <f t="shared" si="94"/>
        <v/>
      </c>
      <c r="AX89" s="28"/>
      <c r="AZ89" s="28">
        <f t="shared" si="69"/>
        <v>0</v>
      </c>
      <c r="BA89" s="28">
        <f t="shared" si="70"/>
        <v>0</v>
      </c>
      <c r="BB89" s="28">
        <f t="shared" si="71"/>
        <v>0</v>
      </c>
      <c r="BC89" s="28">
        <f t="shared" si="72"/>
        <v>0</v>
      </c>
      <c r="BD89" s="35" t="str">
        <f t="shared" si="73"/>
        <v/>
      </c>
      <c r="BE89" s="30" t="str">
        <f t="shared" si="74"/>
        <v/>
      </c>
    </row>
    <row r="90" spans="2:57">
      <c r="B90" s="28" t="s">
        <v>301</v>
      </c>
      <c r="C90" s="28" t="s">
        <v>302</v>
      </c>
      <c r="N90" s="28">
        <v>88</v>
      </c>
      <c r="O90" s="28"/>
      <c r="P90" s="30" t="str">
        <f t="shared" si="58"/>
        <v/>
      </c>
      <c r="Q90" s="30" t="str">
        <f t="shared" si="59"/>
        <v/>
      </c>
      <c r="R90" s="30" t="str">
        <f t="shared" si="60"/>
        <v/>
      </c>
      <c r="S90" s="30" t="str">
        <f t="shared" si="61"/>
        <v/>
      </c>
      <c r="T90" s="30" t="str">
        <f t="shared" si="62"/>
        <v/>
      </c>
      <c r="U90" s="30" t="str">
        <f t="shared" si="63"/>
        <v/>
      </c>
      <c r="V90" s="30" t="str">
        <f t="shared" si="64"/>
        <v/>
      </c>
      <c r="W90" s="30" t="str">
        <f t="shared" si="65"/>
        <v/>
      </c>
      <c r="X90" s="30" t="str">
        <f t="shared" si="66"/>
        <v/>
      </c>
      <c r="Y90" s="30" t="str">
        <f t="shared" si="67"/>
        <v/>
      </c>
      <c r="Z90" s="30" t="str">
        <f t="shared" si="68"/>
        <v/>
      </c>
      <c r="AB90" s="30" t="str">
        <f t="shared" si="75"/>
        <v/>
      </c>
      <c r="AC90" s="30" t="str">
        <f t="shared" si="76"/>
        <v/>
      </c>
      <c r="AD90" s="30" t="str">
        <f t="shared" si="77"/>
        <v/>
      </c>
      <c r="AE90" s="30" t="str">
        <f t="shared" si="78"/>
        <v/>
      </c>
      <c r="AF90" s="30" t="str">
        <f t="shared" si="79"/>
        <v/>
      </c>
      <c r="AG90" s="30" t="str">
        <f t="shared" si="80"/>
        <v/>
      </c>
      <c r="AH90" s="30" t="str">
        <f t="shared" si="81"/>
        <v/>
      </c>
      <c r="AI90" s="30" t="str">
        <f t="shared" si="82"/>
        <v/>
      </c>
      <c r="AJ90" s="30" t="str">
        <f t="shared" si="83"/>
        <v/>
      </c>
      <c r="AK90" s="30" t="str">
        <f t="shared" si="84"/>
        <v/>
      </c>
      <c r="AL90" s="30"/>
      <c r="AN90" s="28" t="str">
        <f t="shared" si="85"/>
        <v/>
      </c>
      <c r="AO90" s="28" t="str">
        <f t="shared" si="86"/>
        <v/>
      </c>
      <c r="AP90" s="28" t="str">
        <f t="shared" si="87"/>
        <v/>
      </c>
      <c r="AQ90" s="28" t="str">
        <f t="shared" si="88"/>
        <v/>
      </c>
      <c r="AR90" s="28" t="str">
        <f t="shared" si="89"/>
        <v/>
      </c>
      <c r="AS90" s="28" t="str">
        <f t="shared" si="90"/>
        <v/>
      </c>
      <c r="AT90" s="28" t="str">
        <f t="shared" si="91"/>
        <v/>
      </c>
      <c r="AU90" s="28" t="str">
        <f t="shared" si="92"/>
        <v/>
      </c>
      <c r="AV90" s="28" t="str">
        <f t="shared" si="93"/>
        <v/>
      </c>
      <c r="AW90" s="28" t="str">
        <f t="shared" si="94"/>
        <v/>
      </c>
      <c r="AX90" s="28"/>
      <c r="AZ90" s="28">
        <f t="shared" si="69"/>
        <v>0</v>
      </c>
      <c r="BA90" s="28">
        <f t="shared" si="70"/>
        <v>0</v>
      </c>
      <c r="BB90" s="28">
        <f t="shared" si="71"/>
        <v>0</v>
      </c>
      <c r="BC90" s="28">
        <f t="shared" si="72"/>
        <v>0</v>
      </c>
      <c r="BD90" s="35" t="str">
        <f t="shared" si="73"/>
        <v/>
      </c>
      <c r="BE90" s="30" t="str">
        <f t="shared" si="74"/>
        <v/>
      </c>
    </row>
    <row r="91" spans="2:57">
      <c r="B91" s="28" t="s">
        <v>147</v>
      </c>
      <c r="C91" s="28" t="s">
        <v>148</v>
      </c>
      <c r="N91" s="28">
        <v>89</v>
      </c>
      <c r="O91" s="28"/>
      <c r="P91" s="30" t="str">
        <f t="shared" si="58"/>
        <v/>
      </c>
      <c r="Q91" s="30" t="str">
        <f t="shared" si="59"/>
        <v/>
      </c>
      <c r="R91" s="30" t="str">
        <f t="shared" si="60"/>
        <v/>
      </c>
      <c r="S91" s="30" t="str">
        <f t="shared" si="61"/>
        <v/>
      </c>
      <c r="T91" s="30" t="str">
        <f t="shared" si="62"/>
        <v/>
      </c>
      <c r="U91" s="30" t="str">
        <f t="shared" si="63"/>
        <v/>
      </c>
      <c r="V91" s="30" t="str">
        <f t="shared" si="64"/>
        <v/>
      </c>
      <c r="W91" s="30" t="str">
        <f t="shared" si="65"/>
        <v/>
      </c>
      <c r="X91" s="30" t="str">
        <f t="shared" si="66"/>
        <v/>
      </c>
      <c r="Y91" s="30" t="str">
        <f t="shared" si="67"/>
        <v/>
      </c>
      <c r="Z91" s="30" t="str">
        <f t="shared" si="68"/>
        <v/>
      </c>
      <c r="AB91" s="30" t="str">
        <f t="shared" si="75"/>
        <v/>
      </c>
      <c r="AC91" s="30" t="str">
        <f t="shared" si="76"/>
        <v/>
      </c>
      <c r="AD91" s="30" t="str">
        <f t="shared" si="77"/>
        <v/>
      </c>
      <c r="AE91" s="30" t="str">
        <f t="shared" si="78"/>
        <v/>
      </c>
      <c r="AF91" s="30" t="str">
        <f t="shared" si="79"/>
        <v/>
      </c>
      <c r="AG91" s="30" t="str">
        <f t="shared" si="80"/>
        <v/>
      </c>
      <c r="AH91" s="30" t="str">
        <f t="shared" si="81"/>
        <v/>
      </c>
      <c r="AI91" s="30" t="str">
        <f t="shared" si="82"/>
        <v/>
      </c>
      <c r="AJ91" s="30" t="str">
        <f t="shared" si="83"/>
        <v/>
      </c>
      <c r="AK91" s="30" t="str">
        <f t="shared" si="84"/>
        <v/>
      </c>
      <c r="AL91" s="30"/>
      <c r="AN91" s="28" t="str">
        <f t="shared" si="85"/>
        <v/>
      </c>
      <c r="AO91" s="28" t="str">
        <f t="shared" si="86"/>
        <v/>
      </c>
      <c r="AP91" s="28" t="str">
        <f t="shared" si="87"/>
        <v/>
      </c>
      <c r="AQ91" s="28" t="str">
        <f t="shared" si="88"/>
        <v/>
      </c>
      <c r="AR91" s="28" t="str">
        <f t="shared" si="89"/>
        <v/>
      </c>
      <c r="AS91" s="28" t="str">
        <f t="shared" si="90"/>
        <v/>
      </c>
      <c r="AT91" s="28" t="str">
        <f t="shared" si="91"/>
        <v/>
      </c>
      <c r="AU91" s="28" t="str">
        <f t="shared" si="92"/>
        <v/>
      </c>
      <c r="AV91" s="28" t="str">
        <f t="shared" si="93"/>
        <v/>
      </c>
      <c r="AW91" s="28" t="str">
        <f t="shared" si="94"/>
        <v/>
      </c>
      <c r="AX91" s="28"/>
      <c r="AZ91" s="28">
        <f t="shared" si="69"/>
        <v>0</v>
      </c>
      <c r="BA91" s="28">
        <f t="shared" si="70"/>
        <v>0</v>
      </c>
      <c r="BB91" s="28">
        <f t="shared" si="71"/>
        <v>0</v>
      </c>
      <c r="BC91" s="28">
        <f t="shared" si="72"/>
        <v>0</v>
      </c>
      <c r="BD91" s="35" t="str">
        <f t="shared" si="73"/>
        <v/>
      </c>
      <c r="BE91" s="30" t="str">
        <f t="shared" si="74"/>
        <v/>
      </c>
    </row>
    <row r="92" spans="2:57">
      <c r="B92" s="28" t="s">
        <v>131</v>
      </c>
      <c r="C92" s="28" t="s">
        <v>132</v>
      </c>
      <c r="N92" s="28">
        <v>90</v>
      </c>
      <c r="O92" s="28"/>
      <c r="P92" s="30" t="str">
        <f t="shared" si="58"/>
        <v/>
      </c>
      <c r="Q92" s="30" t="str">
        <f t="shared" si="59"/>
        <v/>
      </c>
      <c r="R92" s="30" t="str">
        <f t="shared" si="60"/>
        <v/>
      </c>
      <c r="S92" s="30" t="str">
        <f t="shared" si="61"/>
        <v/>
      </c>
      <c r="T92" s="30" t="str">
        <f t="shared" si="62"/>
        <v/>
      </c>
      <c r="U92" s="30" t="str">
        <f t="shared" si="63"/>
        <v/>
      </c>
      <c r="V92" s="30" t="str">
        <f t="shared" si="64"/>
        <v/>
      </c>
      <c r="W92" s="30" t="str">
        <f t="shared" si="65"/>
        <v/>
      </c>
      <c r="X92" s="30" t="str">
        <f t="shared" si="66"/>
        <v/>
      </c>
      <c r="Y92" s="30" t="str">
        <f t="shared" si="67"/>
        <v/>
      </c>
      <c r="Z92" s="30" t="str">
        <f t="shared" si="68"/>
        <v/>
      </c>
      <c r="AB92" s="30" t="str">
        <f t="shared" si="75"/>
        <v/>
      </c>
      <c r="AC92" s="30" t="str">
        <f t="shared" si="76"/>
        <v/>
      </c>
      <c r="AD92" s="30" t="str">
        <f t="shared" si="77"/>
        <v/>
      </c>
      <c r="AE92" s="30" t="str">
        <f t="shared" si="78"/>
        <v/>
      </c>
      <c r="AF92" s="30" t="str">
        <f t="shared" si="79"/>
        <v/>
      </c>
      <c r="AG92" s="30" t="str">
        <f t="shared" si="80"/>
        <v/>
      </c>
      <c r="AH92" s="30" t="str">
        <f t="shared" si="81"/>
        <v/>
      </c>
      <c r="AI92" s="30" t="str">
        <f t="shared" si="82"/>
        <v/>
      </c>
      <c r="AJ92" s="30" t="str">
        <f t="shared" si="83"/>
        <v/>
      </c>
      <c r="AK92" s="30" t="str">
        <f t="shared" si="84"/>
        <v/>
      </c>
      <c r="AL92" s="30"/>
      <c r="AN92" s="28" t="str">
        <f t="shared" si="85"/>
        <v/>
      </c>
      <c r="AO92" s="28" t="str">
        <f t="shared" si="86"/>
        <v/>
      </c>
      <c r="AP92" s="28" t="str">
        <f t="shared" si="87"/>
        <v/>
      </c>
      <c r="AQ92" s="28" t="str">
        <f t="shared" si="88"/>
        <v/>
      </c>
      <c r="AR92" s="28" t="str">
        <f t="shared" si="89"/>
        <v/>
      </c>
      <c r="AS92" s="28" t="str">
        <f t="shared" si="90"/>
        <v/>
      </c>
      <c r="AT92" s="28" t="str">
        <f t="shared" si="91"/>
        <v/>
      </c>
      <c r="AU92" s="28" t="str">
        <f t="shared" si="92"/>
        <v/>
      </c>
      <c r="AV92" s="28" t="str">
        <f t="shared" si="93"/>
        <v/>
      </c>
      <c r="AW92" s="28" t="str">
        <f t="shared" si="94"/>
        <v/>
      </c>
      <c r="AX92" s="28"/>
      <c r="AZ92" s="28">
        <f t="shared" si="69"/>
        <v>0</v>
      </c>
      <c r="BA92" s="28">
        <f t="shared" si="70"/>
        <v>0</v>
      </c>
      <c r="BB92" s="28">
        <f t="shared" si="71"/>
        <v>0</v>
      </c>
      <c r="BC92" s="28">
        <f t="shared" si="72"/>
        <v>0</v>
      </c>
      <c r="BD92" s="35" t="str">
        <f t="shared" si="73"/>
        <v/>
      </c>
      <c r="BE92" s="30" t="str">
        <f t="shared" si="74"/>
        <v/>
      </c>
    </row>
    <row r="93" spans="2:57">
      <c r="B93" s="28" t="s">
        <v>135</v>
      </c>
      <c r="C93" s="28" t="s">
        <v>136</v>
      </c>
      <c r="N93" s="28">
        <v>91</v>
      </c>
      <c r="O93" s="28"/>
      <c r="P93" s="30" t="str">
        <f t="shared" si="58"/>
        <v/>
      </c>
      <c r="Q93" s="30" t="str">
        <f t="shared" si="59"/>
        <v/>
      </c>
      <c r="R93" s="30" t="str">
        <f t="shared" si="60"/>
        <v/>
      </c>
      <c r="S93" s="30" t="str">
        <f t="shared" si="61"/>
        <v/>
      </c>
      <c r="T93" s="30" t="str">
        <f t="shared" si="62"/>
        <v/>
      </c>
      <c r="U93" s="30" t="str">
        <f t="shared" si="63"/>
        <v/>
      </c>
      <c r="V93" s="30" t="str">
        <f t="shared" si="64"/>
        <v/>
      </c>
      <c r="W93" s="30" t="str">
        <f t="shared" si="65"/>
        <v/>
      </c>
      <c r="X93" s="30" t="str">
        <f t="shared" si="66"/>
        <v/>
      </c>
      <c r="Y93" s="30" t="str">
        <f t="shared" si="67"/>
        <v/>
      </c>
      <c r="Z93" s="30" t="str">
        <f t="shared" si="68"/>
        <v/>
      </c>
      <c r="AB93" s="30" t="str">
        <f t="shared" si="75"/>
        <v/>
      </c>
      <c r="AC93" s="30" t="str">
        <f t="shared" si="76"/>
        <v/>
      </c>
      <c r="AD93" s="30" t="str">
        <f t="shared" si="77"/>
        <v/>
      </c>
      <c r="AE93" s="30" t="str">
        <f t="shared" si="78"/>
        <v/>
      </c>
      <c r="AF93" s="30" t="str">
        <f t="shared" si="79"/>
        <v/>
      </c>
      <c r="AG93" s="30" t="str">
        <f t="shared" si="80"/>
        <v/>
      </c>
      <c r="AH93" s="30" t="str">
        <f t="shared" si="81"/>
        <v/>
      </c>
      <c r="AI93" s="30" t="str">
        <f t="shared" si="82"/>
        <v/>
      </c>
      <c r="AJ93" s="30" t="str">
        <f t="shared" si="83"/>
        <v/>
      </c>
      <c r="AK93" s="30" t="str">
        <f t="shared" si="84"/>
        <v/>
      </c>
      <c r="AL93" s="30"/>
      <c r="AN93" s="28" t="str">
        <f t="shared" si="85"/>
        <v/>
      </c>
      <c r="AO93" s="28" t="str">
        <f t="shared" si="86"/>
        <v/>
      </c>
      <c r="AP93" s="28" t="str">
        <f t="shared" si="87"/>
        <v/>
      </c>
      <c r="AQ93" s="28" t="str">
        <f t="shared" si="88"/>
        <v/>
      </c>
      <c r="AR93" s="28" t="str">
        <f t="shared" si="89"/>
        <v/>
      </c>
      <c r="AS93" s="28" t="str">
        <f t="shared" si="90"/>
        <v/>
      </c>
      <c r="AT93" s="28" t="str">
        <f t="shared" si="91"/>
        <v/>
      </c>
      <c r="AU93" s="28" t="str">
        <f t="shared" si="92"/>
        <v/>
      </c>
      <c r="AV93" s="28" t="str">
        <f t="shared" si="93"/>
        <v/>
      </c>
      <c r="AW93" s="28" t="str">
        <f t="shared" si="94"/>
        <v/>
      </c>
      <c r="AX93" s="28"/>
      <c r="AZ93" s="28">
        <f t="shared" si="69"/>
        <v>0</v>
      </c>
      <c r="BA93" s="28">
        <f t="shared" si="70"/>
        <v>0</v>
      </c>
      <c r="BB93" s="28">
        <f t="shared" si="71"/>
        <v>0</v>
      </c>
      <c r="BC93" s="28">
        <f t="shared" si="72"/>
        <v>0</v>
      </c>
      <c r="BD93" s="35" t="str">
        <f t="shared" si="73"/>
        <v/>
      </c>
      <c r="BE93" s="30" t="str">
        <f t="shared" si="74"/>
        <v/>
      </c>
    </row>
    <row r="94" spans="2:57">
      <c r="B94" s="28" t="s">
        <v>145</v>
      </c>
      <c r="C94" s="28" t="s">
        <v>146</v>
      </c>
      <c r="N94" s="28">
        <v>92</v>
      </c>
      <c r="O94" s="28"/>
      <c r="P94" s="30" t="str">
        <f t="shared" si="58"/>
        <v/>
      </c>
      <c r="Q94" s="30" t="str">
        <f t="shared" si="59"/>
        <v/>
      </c>
      <c r="R94" s="30" t="str">
        <f t="shared" si="60"/>
        <v/>
      </c>
      <c r="S94" s="30" t="str">
        <f t="shared" si="61"/>
        <v/>
      </c>
      <c r="T94" s="30" t="str">
        <f t="shared" si="62"/>
        <v/>
      </c>
      <c r="U94" s="30" t="str">
        <f t="shared" si="63"/>
        <v/>
      </c>
      <c r="V94" s="30" t="str">
        <f t="shared" si="64"/>
        <v/>
      </c>
      <c r="W94" s="30" t="str">
        <f t="shared" si="65"/>
        <v/>
      </c>
      <c r="X94" s="30" t="str">
        <f t="shared" si="66"/>
        <v/>
      </c>
      <c r="Y94" s="30" t="str">
        <f t="shared" si="67"/>
        <v/>
      </c>
      <c r="Z94" s="30" t="str">
        <f t="shared" si="68"/>
        <v/>
      </c>
      <c r="AB94" s="30" t="str">
        <f t="shared" si="75"/>
        <v/>
      </c>
      <c r="AC94" s="30" t="str">
        <f t="shared" si="76"/>
        <v/>
      </c>
      <c r="AD94" s="30" t="str">
        <f t="shared" si="77"/>
        <v/>
      </c>
      <c r="AE94" s="30" t="str">
        <f t="shared" si="78"/>
        <v/>
      </c>
      <c r="AF94" s="30" t="str">
        <f t="shared" si="79"/>
        <v/>
      </c>
      <c r="AG94" s="30" t="str">
        <f t="shared" si="80"/>
        <v/>
      </c>
      <c r="AH94" s="30" t="str">
        <f t="shared" si="81"/>
        <v/>
      </c>
      <c r="AI94" s="30" t="str">
        <f t="shared" si="82"/>
        <v/>
      </c>
      <c r="AJ94" s="30" t="str">
        <f t="shared" si="83"/>
        <v/>
      </c>
      <c r="AK94" s="30" t="str">
        <f t="shared" si="84"/>
        <v/>
      </c>
      <c r="AL94" s="30"/>
      <c r="AN94" s="28" t="str">
        <f t="shared" si="85"/>
        <v/>
      </c>
      <c r="AO94" s="28" t="str">
        <f t="shared" si="86"/>
        <v/>
      </c>
      <c r="AP94" s="28" t="str">
        <f t="shared" si="87"/>
        <v/>
      </c>
      <c r="AQ94" s="28" t="str">
        <f t="shared" si="88"/>
        <v/>
      </c>
      <c r="AR94" s="28" t="str">
        <f t="shared" si="89"/>
        <v/>
      </c>
      <c r="AS94" s="28" t="str">
        <f t="shared" si="90"/>
        <v/>
      </c>
      <c r="AT94" s="28" t="str">
        <f t="shared" si="91"/>
        <v/>
      </c>
      <c r="AU94" s="28" t="str">
        <f t="shared" si="92"/>
        <v/>
      </c>
      <c r="AV94" s="28" t="str">
        <f t="shared" si="93"/>
        <v/>
      </c>
      <c r="AW94" s="28" t="str">
        <f t="shared" si="94"/>
        <v/>
      </c>
      <c r="AX94" s="28"/>
      <c r="AZ94" s="28">
        <f t="shared" si="69"/>
        <v>0</v>
      </c>
      <c r="BA94" s="28">
        <f t="shared" si="70"/>
        <v>0</v>
      </c>
      <c r="BB94" s="28">
        <f t="shared" si="71"/>
        <v>0</v>
      </c>
      <c r="BC94" s="28">
        <f t="shared" si="72"/>
        <v>0</v>
      </c>
      <c r="BD94" s="35" t="str">
        <f t="shared" si="73"/>
        <v/>
      </c>
      <c r="BE94" s="30" t="str">
        <f t="shared" si="74"/>
        <v/>
      </c>
    </row>
    <row r="95" spans="2:57">
      <c r="B95" s="28" t="s">
        <v>143</v>
      </c>
      <c r="C95" s="28" t="s">
        <v>144</v>
      </c>
      <c r="N95" s="28">
        <v>93</v>
      </c>
      <c r="O95" s="28"/>
      <c r="P95" s="30" t="str">
        <f t="shared" si="58"/>
        <v/>
      </c>
      <c r="Q95" s="30" t="str">
        <f t="shared" si="59"/>
        <v/>
      </c>
      <c r="R95" s="30" t="str">
        <f t="shared" si="60"/>
        <v/>
      </c>
      <c r="S95" s="30" t="str">
        <f t="shared" si="61"/>
        <v/>
      </c>
      <c r="T95" s="30" t="str">
        <f t="shared" si="62"/>
        <v/>
      </c>
      <c r="U95" s="30" t="str">
        <f t="shared" si="63"/>
        <v/>
      </c>
      <c r="V95" s="30" t="str">
        <f t="shared" si="64"/>
        <v/>
      </c>
      <c r="W95" s="30" t="str">
        <f t="shared" si="65"/>
        <v/>
      </c>
      <c r="X95" s="30" t="str">
        <f t="shared" si="66"/>
        <v/>
      </c>
      <c r="Y95" s="30" t="str">
        <f t="shared" si="67"/>
        <v/>
      </c>
      <c r="Z95" s="30" t="str">
        <f t="shared" si="68"/>
        <v/>
      </c>
      <c r="AB95" s="30" t="str">
        <f t="shared" si="75"/>
        <v/>
      </c>
      <c r="AC95" s="30" t="str">
        <f t="shared" si="76"/>
        <v/>
      </c>
      <c r="AD95" s="30" t="str">
        <f t="shared" si="77"/>
        <v/>
      </c>
      <c r="AE95" s="30" t="str">
        <f t="shared" si="78"/>
        <v/>
      </c>
      <c r="AF95" s="30" t="str">
        <f t="shared" si="79"/>
        <v/>
      </c>
      <c r="AG95" s="30" t="str">
        <f t="shared" si="80"/>
        <v/>
      </c>
      <c r="AH95" s="30" t="str">
        <f t="shared" si="81"/>
        <v/>
      </c>
      <c r="AI95" s="30" t="str">
        <f t="shared" si="82"/>
        <v/>
      </c>
      <c r="AJ95" s="30" t="str">
        <f t="shared" si="83"/>
        <v/>
      </c>
      <c r="AK95" s="30" t="str">
        <f t="shared" si="84"/>
        <v/>
      </c>
      <c r="AL95" s="30"/>
      <c r="AN95" s="28" t="str">
        <f t="shared" si="85"/>
        <v/>
      </c>
      <c r="AO95" s="28" t="str">
        <f t="shared" si="86"/>
        <v/>
      </c>
      <c r="AP95" s="28" t="str">
        <f t="shared" si="87"/>
        <v/>
      </c>
      <c r="AQ95" s="28" t="str">
        <f t="shared" si="88"/>
        <v/>
      </c>
      <c r="AR95" s="28" t="str">
        <f t="shared" si="89"/>
        <v/>
      </c>
      <c r="AS95" s="28" t="str">
        <f t="shared" si="90"/>
        <v/>
      </c>
      <c r="AT95" s="28" t="str">
        <f t="shared" si="91"/>
        <v/>
      </c>
      <c r="AU95" s="28" t="str">
        <f t="shared" si="92"/>
        <v/>
      </c>
      <c r="AV95" s="28" t="str">
        <f t="shared" si="93"/>
        <v/>
      </c>
      <c r="AW95" s="28" t="str">
        <f t="shared" si="94"/>
        <v/>
      </c>
      <c r="AX95" s="28"/>
      <c r="AZ95" s="28">
        <f t="shared" si="69"/>
        <v>0</v>
      </c>
      <c r="BA95" s="28">
        <f t="shared" si="70"/>
        <v>0</v>
      </c>
      <c r="BB95" s="28">
        <f t="shared" si="71"/>
        <v>0</v>
      </c>
      <c r="BC95" s="28">
        <f t="shared" si="72"/>
        <v>0</v>
      </c>
      <c r="BD95" s="35" t="str">
        <f t="shared" si="73"/>
        <v/>
      </c>
      <c r="BE95" s="30" t="str">
        <f t="shared" si="74"/>
        <v/>
      </c>
    </row>
    <row r="96" spans="2:57">
      <c r="B96" s="28" t="s">
        <v>137</v>
      </c>
      <c r="C96" s="28" t="s">
        <v>138</v>
      </c>
      <c r="N96" s="28">
        <v>94</v>
      </c>
      <c r="O96" s="28"/>
      <c r="P96" s="30" t="str">
        <f t="shared" si="58"/>
        <v/>
      </c>
      <c r="Q96" s="30" t="str">
        <f t="shared" si="59"/>
        <v/>
      </c>
      <c r="R96" s="30" t="str">
        <f t="shared" si="60"/>
        <v/>
      </c>
      <c r="S96" s="30" t="str">
        <f t="shared" si="61"/>
        <v/>
      </c>
      <c r="T96" s="30" t="str">
        <f t="shared" si="62"/>
        <v/>
      </c>
      <c r="U96" s="30" t="str">
        <f t="shared" si="63"/>
        <v/>
      </c>
      <c r="V96" s="30" t="str">
        <f t="shared" si="64"/>
        <v/>
      </c>
      <c r="W96" s="30" t="str">
        <f t="shared" si="65"/>
        <v/>
      </c>
      <c r="X96" s="30" t="str">
        <f t="shared" si="66"/>
        <v/>
      </c>
      <c r="Y96" s="30" t="str">
        <f t="shared" si="67"/>
        <v/>
      </c>
      <c r="Z96" s="30" t="str">
        <f t="shared" si="68"/>
        <v/>
      </c>
      <c r="AB96" s="30" t="str">
        <f t="shared" si="75"/>
        <v/>
      </c>
      <c r="AC96" s="30" t="str">
        <f t="shared" si="76"/>
        <v/>
      </c>
      <c r="AD96" s="30" t="str">
        <f t="shared" si="77"/>
        <v/>
      </c>
      <c r="AE96" s="30" t="str">
        <f t="shared" si="78"/>
        <v/>
      </c>
      <c r="AF96" s="30" t="str">
        <f t="shared" si="79"/>
        <v/>
      </c>
      <c r="AG96" s="30" t="str">
        <f t="shared" si="80"/>
        <v/>
      </c>
      <c r="AH96" s="30" t="str">
        <f t="shared" si="81"/>
        <v/>
      </c>
      <c r="AI96" s="30" t="str">
        <f t="shared" si="82"/>
        <v/>
      </c>
      <c r="AJ96" s="30" t="str">
        <f t="shared" si="83"/>
        <v/>
      </c>
      <c r="AK96" s="30" t="str">
        <f t="shared" si="84"/>
        <v/>
      </c>
      <c r="AL96" s="30"/>
      <c r="AN96" s="28" t="str">
        <f t="shared" si="85"/>
        <v/>
      </c>
      <c r="AO96" s="28" t="str">
        <f t="shared" si="86"/>
        <v/>
      </c>
      <c r="AP96" s="28" t="str">
        <f t="shared" si="87"/>
        <v/>
      </c>
      <c r="AQ96" s="28" t="str">
        <f t="shared" si="88"/>
        <v/>
      </c>
      <c r="AR96" s="28" t="str">
        <f t="shared" si="89"/>
        <v/>
      </c>
      <c r="AS96" s="28" t="str">
        <f t="shared" si="90"/>
        <v/>
      </c>
      <c r="AT96" s="28" t="str">
        <f t="shared" si="91"/>
        <v/>
      </c>
      <c r="AU96" s="28" t="str">
        <f t="shared" si="92"/>
        <v/>
      </c>
      <c r="AV96" s="28" t="str">
        <f t="shared" si="93"/>
        <v/>
      </c>
      <c r="AW96" s="28" t="str">
        <f t="shared" si="94"/>
        <v/>
      </c>
      <c r="AX96" s="28"/>
      <c r="AZ96" s="28">
        <f t="shared" si="69"/>
        <v>0</v>
      </c>
      <c r="BA96" s="28">
        <f t="shared" si="70"/>
        <v>0</v>
      </c>
      <c r="BB96" s="28">
        <f t="shared" si="71"/>
        <v>0</v>
      </c>
      <c r="BC96" s="28">
        <f t="shared" si="72"/>
        <v>0</v>
      </c>
      <c r="BD96" s="35" t="str">
        <f t="shared" si="73"/>
        <v/>
      </c>
      <c r="BE96" s="30" t="str">
        <f t="shared" si="74"/>
        <v/>
      </c>
    </row>
    <row r="97" spans="2:57">
      <c r="B97" s="28" t="s">
        <v>133</v>
      </c>
      <c r="C97" s="28" t="s">
        <v>134</v>
      </c>
      <c r="N97" s="28">
        <v>95</v>
      </c>
      <c r="O97" s="28"/>
      <c r="P97" s="30" t="str">
        <f t="shared" si="58"/>
        <v/>
      </c>
      <c r="Q97" s="30" t="str">
        <f t="shared" si="59"/>
        <v/>
      </c>
      <c r="R97" s="30" t="str">
        <f t="shared" si="60"/>
        <v/>
      </c>
      <c r="S97" s="30" t="str">
        <f t="shared" si="61"/>
        <v/>
      </c>
      <c r="T97" s="30" t="str">
        <f t="shared" si="62"/>
        <v/>
      </c>
      <c r="U97" s="30" t="str">
        <f t="shared" si="63"/>
        <v/>
      </c>
      <c r="V97" s="30" t="str">
        <f t="shared" si="64"/>
        <v/>
      </c>
      <c r="W97" s="30" t="str">
        <f t="shared" si="65"/>
        <v/>
      </c>
      <c r="X97" s="30" t="str">
        <f t="shared" si="66"/>
        <v/>
      </c>
      <c r="Y97" s="30" t="str">
        <f t="shared" si="67"/>
        <v/>
      </c>
      <c r="Z97" s="30" t="str">
        <f t="shared" si="68"/>
        <v/>
      </c>
      <c r="AB97" s="30" t="str">
        <f t="shared" si="75"/>
        <v/>
      </c>
      <c r="AC97" s="30" t="str">
        <f t="shared" si="76"/>
        <v/>
      </c>
      <c r="AD97" s="30" t="str">
        <f t="shared" si="77"/>
        <v/>
      </c>
      <c r="AE97" s="30" t="str">
        <f t="shared" si="78"/>
        <v/>
      </c>
      <c r="AF97" s="30" t="str">
        <f t="shared" si="79"/>
        <v/>
      </c>
      <c r="AG97" s="30" t="str">
        <f t="shared" si="80"/>
        <v/>
      </c>
      <c r="AH97" s="30" t="str">
        <f t="shared" si="81"/>
        <v/>
      </c>
      <c r="AI97" s="30" t="str">
        <f t="shared" si="82"/>
        <v/>
      </c>
      <c r="AJ97" s="30" t="str">
        <f t="shared" si="83"/>
        <v/>
      </c>
      <c r="AK97" s="30" t="str">
        <f t="shared" si="84"/>
        <v/>
      </c>
      <c r="AL97" s="30"/>
      <c r="AN97" s="28" t="str">
        <f t="shared" si="85"/>
        <v/>
      </c>
      <c r="AO97" s="28" t="str">
        <f t="shared" si="86"/>
        <v/>
      </c>
      <c r="AP97" s="28" t="str">
        <f t="shared" si="87"/>
        <v/>
      </c>
      <c r="AQ97" s="28" t="str">
        <f t="shared" si="88"/>
        <v/>
      </c>
      <c r="AR97" s="28" t="str">
        <f t="shared" si="89"/>
        <v/>
      </c>
      <c r="AS97" s="28" t="str">
        <f t="shared" si="90"/>
        <v/>
      </c>
      <c r="AT97" s="28" t="str">
        <f t="shared" si="91"/>
        <v/>
      </c>
      <c r="AU97" s="28" t="str">
        <f t="shared" si="92"/>
        <v/>
      </c>
      <c r="AV97" s="28" t="str">
        <f t="shared" si="93"/>
        <v/>
      </c>
      <c r="AW97" s="28" t="str">
        <f t="shared" si="94"/>
        <v/>
      </c>
      <c r="AX97" s="28"/>
      <c r="AZ97" s="28">
        <f t="shared" si="69"/>
        <v>0</v>
      </c>
      <c r="BA97" s="28">
        <f t="shared" si="70"/>
        <v>0</v>
      </c>
      <c r="BB97" s="28">
        <f t="shared" si="71"/>
        <v>0</v>
      </c>
      <c r="BC97" s="28">
        <f t="shared" si="72"/>
        <v>0</v>
      </c>
      <c r="BD97" s="35" t="str">
        <f t="shared" si="73"/>
        <v/>
      </c>
      <c r="BE97" s="30" t="str">
        <f t="shared" si="74"/>
        <v/>
      </c>
    </row>
    <row r="98" spans="2:57">
      <c r="B98" s="28" t="s">
        <v>151</v>
      </c>
      <c r="C98" s="28" t="s">
        <v>152</v>
      </c>
      <c r="N98" s="28">
        <v>96</v>
      </c>
      <c r="O98" s="28"/>
      <c r="P98" s="30" t="str">
        <f t="shared" si="58"/>
        <v/>
      </c>
      <c r="Q98" s="30" t="str">
        <f t="shared" si="59"/>
        <v/>
      </c>
      <c r="R98" s="30" t="str">
        <f t="shared" si="60"/>
        <v/>
      </c>
      <c r="S98" s="30" t="str">
        <f t="shared" si="61"/>
        <v/>
      </c>
      <c r="T98" s="30" t="str">
        <f t="shared" si="62"/>
        <v/>
      </c>
      <c r="U98" s="30" t="str">
        <f t="shared" si="63"/>
        <v/>
      </c>
      <c r="V98" s="30" t="str">
        <f t="shared" si="64"/>
        <v/>
      </c>
      <c r="W98" s="30" t="str">
        <f t="shared" si="65"/>
        <v/>
      </c>
      <c r="X98" s="30" t="str">
        <f t="shared" si="66"/>
        <v/>
      </c>
      <c r="Y98" s="30" t="str">
        <f t="shared" si="67"/>
        <v/>
      </c>
      <c r="Z98" s="30" t="str">
        <f t="shared" si="68"/>
        <v/>
      </c>
      <c r="AB98" s="30" t="str">
        <f t="shared" si="75"/>
        <v/>
      </c>
      <c r="AC98" s="30" t="str">
        <f t="shared" si="76"/>
        <v/>
      </c>
      <c r="AD98" s="30" t="str">
        <f t="shared" si="77"/>
        <v/>
      </c>
      <c r="AE98" s="30" t="str">
        <f t="shared" si="78"/>
        <v/>
      </c>
      <c r="AF98" s="30" t="str">
        <f t="shared" si="79"/>
        <v/>
      </c>
      <c r="AG98" s="30" t="str">
        <f t="shared" si="80"/>
        <v/>
      </c>
      <c r="AH98" s="30" t="str">
        <f t="shared" si="81"/>
        <v/>
      </c>
      <c r="AI98" s="30" t="str">
        <f t="shared" si="82"/>
        <v/>
      </c>
      <c r="AJ98" s="30" t="str">
        <f t="shared" si="83"/>
        <v/>
      </c>
      <c r="AK98" s="30" t="str">
        <f t="shared" si="84"/>
        <v/>
      </c>
      <c r="AL98" s="30"/>
      <c r="AN98" s="28" t="str">
        <f t="shared" si="85"/>
        <v/>
      </c>
      <c r="AO98" s="28" t="str">
        <f t="shared" si="86"/>
        <v/>
      </c>
      <c r="AP98" s="28" t="str">
        <f t="shared" si="87"/>
        <v/>
      </c>
      <c r="AQ98" s="28" t="str">
        <f t="shared" si="88"/>
        <v/>
      </c>
      <c r="AR98" s="28" t="str">
        <f t="shared" si="89"/>
        <v/>
      </c>
      <c r="AS98" s="28" t="str">
        <f t="shared" si="90"/>
        <v/>
      </c>
      <c r="AT98" s="28" t="str">
        <f t="shared" si="91"/>
        <v/>
      </c>
      <c r="AU98" s="28" t="str">
        <f t="shared" si="92"/>
        <v/>
      </c>
      <c r="AV98" s="28" t="str">
        <f t="shared" si="93"/>
        <v/>
      </c>
      <c r="AW98" s="28" t="str">
        <f t="shared" si="94"/>
        <v/>
      </c>
      <c r="AX98" s="28"/>
      <c r="AZ98" s="28">
        <f t="shared" si="69"/>
        <v>0</v>
      </c>
      <c r="BA98" s="28">
        <f t="shared" si="70"/>
        <v>0</v>
      </c>
      <c r="BB98" s="28">
        <f t="shared" si="71"/>
        <v>0</v>
      </c>
      <c r="BC98" s="28">
        <f t="shared" si="72"/>
        <v>0</v>
      </c>
      <c r="BD98" s="35" t="str">
        <f t="shared" si="73"/>
        <v/>
      </c>
      <c r="BE98" s="30" t="str">
        <f t="shared" si="74"/>
        <v/>
      </c>
    </row>
    <row r="99" spans="2:57">
      <c r="B99" s="28" t="s">
        <v>170</v>
      </c>
      <c r="C99" s="28" t="s">
        <v>171</v>
      </c>
      <c r="N99" s="28">
        <v>97</v>
      </c>
      <c r="O99" s="28"/>
      <c r="P99" s="30" t="str">
        <f t="shared" si="58"/>
        <v/>
      </c>
      <c r="Q99" s="30" t="str">
        <f t="shared" si="59"/>
        <v/>
      </c>
      <c r="R99" s="30" t="str">
        <f t="shared" si="60"/>
        <v/>
      </c>
      <c r="S99" s="30" t="str">
        <f t="shared" si="61"/>
        <v/>
      </c>
      <c r="T99" s="30" t="str">
        <f t="shared" si="62"/>
        <v/>
      </c>
      <c r="U99" s="30" t="str">
        <f t="shared" si="63"/>
        <v/>
      </c>
      <c r="V99" s="30" t="str">
        <f t="shared" si="64"/>
        <v/>
      </c>
      <c r="W99" s="30" t="str">
        <f t="shared" si="65"/>
        <v/>
      </c>
      <c r="X99" s="30" t="str">
        <f t="shared" si="66"/>
        <v/>
      </c>
      <c r="Y99" s="30" t="str">
        <f t="shared" si="67"/>
        <v/>
      </c>
      <c r="Z99" s="30" t="str">
        <f t="shared" si="68"/>
        <v/>
      </c>
      <c r="AB99" s="30" t="str">
        <f t="shared" si="75"/>
        <v/>
      </c>
      <c r="AC99" s="30" t="str">
        <f t="shared" si="76"/>
        <v/>
      </c>
      <c r="AD99" s="30" t="str">
        <f t="shared" si="77"/>
        <v/>
      </c>
      <c r="AE99" s="30" t="str">
        <f t="shared" si="78"/>
        <v/>
      </c>
      <c r="AF99" s="30" t="str">
        <f t="shared" si="79"/>
        <v/>
      </c>
      <c r="AG99" s="30" t="str">
        <f t="shared" si="80"/>
        <v/>
      </c>
      <c r="AH99" s="30" t="str">
        <f t="shared" si="81"/>
        <v/>
      </c>
      <c r="AI99" s="30" t="str">
        <f t="shared" si="82"/>
        <v/>
      </c>
      <c r="AJ99" s="30" t="str">
        <f t="shared" si="83"/>
        <v/>
      </c>
      <c r="AK99" s="30" t="str">
        <f t="shared" si="84"/>
        <v/>
      </c>
      <c r="AL99" s="30"/>
      <c r="AN99" s="28" t="str">
        <f t="shared" si="85"/>
        <v/>
      </c>
      <c r="AO99" s="28" t="str">
        <f t="shared" si="86"/>
        <v/>
      </c>
      <c r="AP99" s="28" t="str">
        <f t="shared" si="87"/>
        <v/>
      </c>
      <c r="AQ99" s="28" t="str">
        <f t="shared" si="88"/>
        <v/>
      </c>
      <c r="AR99" s="28" t="str">
        <f t="shared" si="89"/>
        <v/>
      </c>
      <c r="AS99" s="28" t="str">
        <f t="shared" si="90"/>
        <v/>
      </c>
      <c r="AT99" s="28" t="str">
        <f t="shared" si="91"/>
        <v/>
      </c>
      <c r="AU99" s="28" t="str">
        <f t="shared" si="92"/>
        <v/>
      </c>
      <c r="AV99" s="28" t="str">
        <f t="shared" si="93"/>
        <v/>
      </c>
      <c r="AW99" s="28" t="str">
        <f t="shared" si="94"/>
        <v/>
      </c>
      <c r="AX99" s="28"/>
      <c r="AZ99" s="28">
        <f t="shared" si="69"/>
        <v>0</v>
      </c>
      <c r="BA99" s="28">
        <f t="shared" si="70"/>
        <v>0</v>
      </c>
      <c r="BB99" s="28">
        <f t="shared" si="71"/>
        <v>0</v>
      </c>
      <c r="BC99" s="28">
        <f t="shared" si="72"/>
        <v>0</v>
      </c>
      <c r="BD99" s="35" t="str">
        <f t="shared" si="73"/>
        <v/>
      </c>
      <c r="BE99" s="30" t="str">
        <f t="shared" si="74"/>
        <v/>
      </c>
    </row>
    <row r="100" spans="2:57">
      <c r="B100" s="28" t="s">
        <v>129</v>
      </c>
      <c r="C100" s="28" t="s">
        <v>130</v>
      </c>
      <c r="N100" s="28">
        <v>98</v>
      </c>
      <c r="O100" s="28"/>
      <c r="P100" s="30" t="str">
        <f t="shared" si="58"/>
        <v/>
      </c>
      <c r="Q100" s="30" t="str">
        <f t="shared" si="59"/>
        <v/>
      </c>
      <c r="R100" s="30" t="str">
        <f t="shared" si="60"/>
        <v/>
      </c>
      <c r="S100" s="30" t="str">
        <f t="shared" si="61"/>
        <v/>
      </c>
      <c r="T100" s="30" t="str">
        <f t="shared" si="62"/>
        <v/>
      </c>
      <c r="U100" s="30" t="str">
        <f t="shared" si="63"/>
        <v/>
      </c>
      <c r="V100" s="30" t="str">
        <f t="shared" si="64"/>
        <v/>
      </c>
      <c r="W100" s="30" t="str">
        <f t="shared" si="65"/>
        <v/>
      </c>
      <c r="X100" s="30" t="str">
        <f t="shared" si="66"/>
        <v/>
      </c>
      <c r="Y100" s="30" t="str">
        <f t="shared" si="67"/>
        <v/>
      </c>
      <c r="Z100" s="30" t="str">
        <f t="shared" si="68"/>
        <v/>
      </c>
      <c r="AB100" s="30" t="str">
        <f t="shared" si="75"/>
        <v/>
      </c>
      <c r="AC100" s="30" t="str">
        <f t="shared" si="76"/>
        <v/>
      </c>
      <c r="AD100" s="30" t="str">
        <f t="shared" si="77"/>
        <v/>
      </c>
      <c r="AE100" s="30" t="str">
        <f t="shared" si="78"/>
        <v/>
      </c>
      <c r="AF100" s="30" t="str">
        <f t="shared" si="79"/>
        <v/>
      </c>
      <c r="AG100" s="30" t="str">
        <f t="shared" si="80"/>
        <v/>
      </c>
      <c r="AH100" s="30" t="str">
        <f t="shared" si="81"/>
        <v/>
      </c>
      <c r="AI100" s="30" t="str">
        <f t="shared" si="82"/>
        <v/>
      </c>
      <c r="AJ100" s="30" t="str">
        <f t="shared" si="83"/>
        <v/>
      </c>
      <c r="AK100" s="30" t="str">
        <f t="shared" si="84"/>
        <v/>
      </c>
      <c r="AL100" s="30"/>
      <c r="AN100" s="28" t="str">
        <f t="shared" si="85"/>
        <v/>
      </c>
      <c r="AO100" s="28" t="str">
        <f t="shared" si="86"/>
        <v/>
      </c>
      <c r="AP100" s="28" t="str">
        <f t="shared" si="87"/>
        <v/>
      </c>
      <c r="AQ100" s="28" t="str">
        <f t="shared" si="88"/>
        <v/>
      </c>
      <c r="AR100" s="28" t="str">
        <f t="shared" si="89"/>
        <v/>
      </c>
      <c r="AS100" s="28" t="str">
        <f t="shared" si="90"/>
        <v/>
      </c>
      <c r="AT100" s="28" t="str">
        <f t="shared" si="91"/>
        <v/>
      </c>
      <c r="AU100" s="28" t="str">
        <f t="shared" si="92"/>
        <v/>
      </c>
      <c r="AV100" s="28" t="str">
        <f t="shared" si="93"/>
        <v/>
      </c>
      <c r="AW100" s="28" t="str">
        <f t="shared" si="94"/>
        <v/>
      </c>
      <c r="AX100" s="28"/>
      <c r="AZ100" s="28">
        <f t="shared" si="69"/>
        <v>0</v>
      </c>
      <c r="BA100" s="28">
        <f t="shared" si="70"/>
        <v>0</v>
      </c>
      <c r="BB100" s="28">
        <f t="shared" si="71"/>
        <v>0</v>
      </c>
      <c r="BC100" s="28">
        <f t="shared" si="72"/>
        <v>0</v>
      </c>
      <c r="BD100" s="35" t="str">
        <f t="shared" si="73"/>
        <v/>
      </c>
      <c r="BE100" s="30" t="str">
        <f t="shared" si="74"/>
        <v/>
      </c>
    </row>
    <row r="101" spans="2:57">
      <c r="B101" s="28" t="s">
        <v>127</v>
      </c>
      <c r="C101" s="28" t="s">
        <v>128</v>
      </c>
      <c r="N101" s="28">
        <v>99</v>
      </c>
      <c r="O101" s="28"/>
      <c r="P101" s="30" t="str">
        <f t="shared" si="58"/>
        <v/>
      </c>
      <c r="Q101" s="30" t="str">
        <f t="shared" si="59"/>
        <v/>
      </c>
      <c r="R101" s="30" t="str">
        <f t="shared" si="60"/>
        <v/>
      </c>
      <c r="S101" s="30" t="str">
        <f t="shared" si="61"/>
        <v/>
      </c>
      <c r="T101" s="30" t="str">
        <f t="shared" si="62"/>
        <v/>
      </c>
      <c r="U101" s="30" t="str">
        <f t="shared" si="63"/>
        <v/>
      </c>
      <c r="V101" s="30" t="str">
        <f t="shared" si="64"/>
        <v/>
      </c>
      <c r="W101" s="30" t="str">
        <f t="shared" si="65"/>
        <v/>
      </c>
      <c r="X101" s="30" t="str">
        <f t="shared" si="66"/>
        <v/>
      </c>
      <c r="Y101" s="30" t="str">
        <f t="shared" si="67"/>
        <v/>
      </c>
      <c r="Z101" s="30" t="str">
        <f t="shared" si="68"/>
        <v/>
      </c>
      <c r="AB101" s="30" t="str">
        <f t="shared" si="75"/>
        <v/>
      </c>
      <c r="AC101" s="30" t="str">
        <f t="shared" si="76"/>
        <v/>
      </c>
      <c r="AD101" s="30" t="str">
        <f t="shared" si="77"/>
        <v/>
      </c>
      <c r="AE101" s="30" t="str">
        <f t="shared" si="78"/>
        <v/>
      </c>
      <c r="AF101" s="30" t="str">
        <f t="shared" si="79"/>
        <v/>
      </c>
      <c r="AG101" s="30" t="str">
        <f t="shared" si="80"/>
        <v/>
      </c>
      <c r="AH101" s="30" t="str">
        <f t="shared" si="81"/>
        <v/>
      </c>
      <c r="AI101" s="30" t="str">
        <f t="shared" si="82"/>
        <v/>
      </c>
      <c r="AJ101" s="30" t="str">
        <f t="shared" si="83"/>
        <v/>
      </c>
      <c r="AK101" s="30" t="str">
        <f t="shared" si="84"/>
        <v/>
      </c>
      <c r="AL101" s="30"/>
      <c r="AN101" s="28" t="str">
        <f t="shared" si="85"/>
        <v/>
      </c>
      <c r="AO101" s="28" t="str">
        <f t="shared" si="86"/>
        <v/>
      </c>
      <c r="AP101" s="28" t="str">
        <f t="shared" si="87"/>
        <v/>
      </c>
      <c r="AQ101" s="28" t="str">
        <f t="shared" si="88"/>
        <v/>
      </c>
      <c r="AR101" s="28" t="str">
        <f t="shared" si="89"/>
        <v/>
      </c>
      <c r="AS101" s="28" t="str">
        <f t="shared" si="90"/>
        <v/>
      </c>
      <c r="AT101" s="28" t="str">
        <f t="shared" si="91"/>
        <v/>
      </c>
      <c r="AU101" s="28" t="str">
        <f t="shared" si="92"/>
        <v/>
      </c>
      <c r="AV101" s="28" t="str">
        <f t="shared" si="93"/>
        <v/>
      </c>
      <c r="AW101" s="28" t="str">
        <f t="shared" si="94"/>
        <v/>
      </c>
      <c r="AX101" s="28"/>
      <c r="AZ101" s="28">
        <f t="shared" si="69"/>
        <v>0</v>
      </c>
      <c r="BA101" s="28">
        <f t="shared" si="70"/>
        <v>0</v>
      </c>
      <c r="BB101" s="28">
        <f t="shared" si="71"/>
        <v>0</v>
      </c>
      <c r="BC101" s="28">
        <f t="shared" si="72"/>
        <v>0</v>
      </c>
      <c r="BD101" s="35" t="str">
        <f t="shared" si="73"/>
        <v/>
      </c>
      <c r="BE101" s="30" t="str">
        <f t="shared" si="74"/>
        <v/>
      </c>
    </row>
    <row r="102" spans="2:57">
      <c r="B102" s="28" t="s">
        <v>121</v>
      </c>
      <c r="C102" s="28" t="s">
        <v>122</v>
      </c>
      <c r="N102" s="28">
        <v>100</v>
      </c>
      <c r="O102" s="28"/>
      <c r="P102" s="30" t="str">
        <f t="shared" si="58"/>
        <v/>
      </c>
      <c r="Q102" s="30" t="str">
        <f t="shared" si="59"/>
        <v/>
      </c>
      <c r="R102" s="30" t="str">
        <f t="shared" si="60"/>
        <v/>
      </c>
      <c r="S102" s="30" t="str">
        <f t="shared" si="61"/>
        <v/>
      </c>
      <c r="T102" s="30" t="str">
        <f t="shared" si="62"/>
        <v/>
      </c>
      <c r="U102" s="30" t="str">
        <f t="shared" si="63"/>
        <v/>
      </c>
      <c r="V102" s="30" t="str">
        <f t="shared" si="64"/>
        <v/>
      </c>
      <c r="W102" s="30" t="str">
        <f t="shared" si="65"/>
        <v/>
      </c>
      <c r="X102" s="30" t="str">
        <f t="shared" si="66"/>
        <v/>
      </c>
      <c r="Y102" s="30" t="str">
        <f t="shared" si="67"/>
        <v/>
      </c>
      <c r="Z102" s="30" t="str">
        <f t="shared" si="68"/>
        <v/>
      </c>
      <c r="AB102" s="30" t="str">
        <f t="shared" si="75"/>
        <v/>
      </c>
      <c r="AC102" s="30" t="str">
        <f t="shared" si="76"/>
        <v/>
      </c>
      <c r="AD102" s="30" t="str">
        <f t="shared" si="77"/>
        <v/>
      </c>
      <c r="AE102" s="30" t="str">
        <f t="shared" si="78"/>
        <v/>
      </c>
      <c r="AF102" s="30" t="str">
        <f t="shared" si="79"/>
        <v/>
      </c>
      <c r="AG102" s="30" t="str">
        <f t="shared" si="80"/>
        <v/>
      </c>
      <c r="AH102" s="30" t="str">
        <f t="shared" si="81"/>
        <v/>
      </c>
      <c r="AI102" s="30" t="str">
        <f t="shared" si="82"/>
        <v/>
      </c>
      <c r="AJ102" s="30" t="str">
        <f t="shared" si="83"/>
        <v/>
      </c>
      <c r="AK102" s="30" t="str">
        <f t="shared" si="84"/>
        <v/>
      </c>
      <c r="AL102" s="30"/>
      <c r="AN102" s="28" t="str">
        <f t="shared" si="85"/>
        <v/>
      </c>
      <c r="AO102" s="28" t="str">
        <f t="shared" si="86"/>
        <v/>
      </c>
      <c r="AP102" s="28" t="str">
        <f t="shared" si="87"/>
        <v/>
      </c>
      <c r="AQ102" s="28" t="str">
        <f t="shared" si="88"/>
        <v/>
      </c>
      <c r="AR102" s="28" t="str">
        <f t="shared" si="89"/>
        <v/>
      </c>
      <c r="AS102" s="28" t="str">
        <f t="shared" si="90"/>
        <v/>
      </c>
      <c r="AT102" s="28" t="str">
        <f t="shared" si="91"/>
        <v/>
      </c>
      <c r="AU102" s="28" t="str">
        <f t="shared" si="92"/>
        <v/>
      </c>
      <c r="AV102" s="28" t="str">
        <f t="shared" si="93"/>
        <v/>
      </c>
      <c r="AW102" s="28" t="str">
        <f t="shared" si="94"/>
        <v/>
      </c>
      <c r="AX102" s="28"/>
      <c r="AZ102" s="28">
        <f t="shared" si="69"/>
        <v>0</v>
      </c>
      <c r="BA102" s="28">
        <f t="shared" si="70"/>
        <v>0</v>
      </c>
      <c r="BB102" s="28">
        <f t="shared" si="71"/>
        <v>0</v>
      </c>
      <c r="BC102" s="28">
        <f t="shared" si="72"/>
        <v>0</v>
      </c>
      <c r="BD102" s="35" t="str">
        <f t="shared" si="73"/>
        <v/>
      </c>
      <c r="BE102" s="30" t="str">
        <f t="shared" si="74"/>
        <v/>
      </c>
    </row>
    <row r="103" spans="2:57">
      <c r="B103" s="28" t="s">
        <v>115</v>
      </c>
      <c r="C103" s="28" t="s">
        <v>116</v>
      </c>
      <c r="N103" s="28">
        <v>101</v>
      </c>
      <c r="O103" s="28"/>
      <c r="P103" s="30" t="str">
        <f t="shared" si="58"/>
        <v/>
      </c>
      <c r="Q103" s="30" t="str">
        <f t="shared" si="59"/>
        <v/>
      </c>
      <c r="R103" s="30" t="str">
        <f t="shared" si="60"/>
        <v/>
      </c>
      <c r="S103" s="30" t="str">
        <f t="shared" si="61"/>
        <v/>
      </c>
      <c r="T103" s="30" t="str">
        <f t="shared" si="62"/>
        <v/>
      </c>
      <c r="U103" s="30" t="str">
        <f t="shared" si="63"/>
        <v/>
      </c>
      <c r="V103" s="30" t="str">
        <f t="shared" si="64"/>
        <v/>
      </c>
      <c r="W103" s="30" t="str">
        <f t="shared" si="65"/>
        <v/>
      </c>
      <c r="X103" s="30" t="str">
        <f t="shared" si="66"/>
        <v/>
      </c>
      <c r="Y103" s="30" t="str">
        <f t="shared" si="67"/>
        <v/>
      </c>
      <c r="Z103" s="30" t="str">
        <f t="shared" si="68"/>
        <v/>
      </c>
      <c r="AB103" s="30" t="str">
        <f t="shared" si="75"/>
        <v/>
      </c>
      <c r="AC103" s="30" t="str">
        <f t="shared" si="76"/>
        <v/>
      </c>
      <c r="AD103" s="30" t="str">
        <f t="shared" si="77"/>
        <v/>
      </c>
      <c r="AE103" s="30" t="str">
        <f t="shared" si="78"/>
        <v/>
      </c>
      <c r="AF103" s="30" t="str">
        <f t="shared" si="79"/>
        <v/>
      </c>
      <c r="AG103" s="30" t="str">
        <f t="shared" si="80"/>
        <v/>
      </c>
      <c r="AH103" s="30" t="str">
        <f t="shared" si="81"/>
        <v/>
      </c>
      <c r="AI103" s="30" t="str">
        <f t="shared" si="82"/>
        <v/>
      </c>
      <c r="AJ103" s="30" t="str">
        <f t="shared" si="83"/>
        <v/>
      </c>
      <c r="AK103" s="30" t="str">
        <f t="shared" si="84"/>
        <v/>
      </c>
      <c r="AL103" s="30"/>
      <c r="AN103" s="28" t="str">
        <f t="shared" si="85"/>
        <v/>
      </c>
      <c r="AO103" s="28" t="str">
        <f t="shared" si="86"/>
        <v/>
      </c>
      <c r="AP103" s="28" t="str">
        <f t="shared" si="87"/>
        <v/>
      </c>
      <c r="AQ103" s="28" t="str">
        <f t="shared" si="88"/>
        <v/>
      </c>
      <c r="AR103" s="28" t="str">
        <f t="shared" si="89"/>
        <v/>
      </c>
      <c r="AS103" s="28" t="str">
        <f t="shared" si="90"/>
        <v/>
      </c>
      <c r="AT103" s="28" t="str">
        <f t="shared" si="91"/>
        <v/>
      </c>
      <c r="AU103" s="28" t="str">
        <f t="shared" si="92"/>
        <v/>
      </c>
      <c r="AV103" s="28" t="str">
        <f t="shared" si="93"/>
        <v/>
      </c>
      <c r="AW103" s="28" t="str">
        <f t="shared" si="94"/>
        <v/>
      </c>
      <c r="AX103" s="28"/>
      <c r="AZ103" s="28">
        <f t="shared" si="69"/>
        <v>0</v>
      </c>
      <c r="BA103" s="28">
        <f t="shared" si="70"/>
        <v>0</v>
      </c>
      <c r="BB103" s="28">
        <f t="shared" si="71"/>
        <v>0</v>
      </c>
      <c r="BC103" s="28">
        <f t="shared" si="72"/>
        <v>0</v>
      </c>
      <c r="BD103" s="35" t="str">
        <f t="shared" si="73"/>
        <v/>
      </c>
      <c r="BE103" s="30" t="str">
        <f t="shared" si="74"/>
        <v/>
      </c>
    </row>
    <row r="104" spans="2:57">
      <c r="B104" s="28" t="s">
        <v>111</v>
      </c>
      <c r="C104" s="28" t="s">
        <v>112</v>
      </c>
      <c r="N104" s="28">
        <v>102</v>
      </c>
      <c r="O104" s="28"/>
      <c r="P104" s="30" t="str">
        <f t="shared" si="58"/>
        <v/>
      </c>
      <c r="Q104" s="30" t="str">
        <f t="shared" si="59"/>
        <v/>
      </c>
      <c r="R104" s="30" t="str">
        <f t="shared" si="60"/>
        <v/>
      </c>
      <c r="S104" s="30" t="str">
        <f t="shared" si="61"/>
        <v/>
      </c>
      <c r="T104" s="30" t="str">
        <f t="shared" si="62"/>
        <v/>
      </c>
      <c r="U104" s="30" t="str">
        <f t="shared" si="63"/>
        <v/>
      </c>
      <c r="V104" s="30" t="str">
        <f t="shared" si="64"/>
        <v/>
      </c>
      <c r="W104" s="30" t="str">
        <f t="shared" si="65"/>
        <v/>
      </c>
      <c r="X104" s="30" t="str">
        <f t="shared" si="66"/>
        <v/>
      </c>
      <c r="Y104" s="30" t="str">
        <f t="shared" si="67"/>
        <v/>
      </c>
      <c r="Z104" s="30" t="str">
        <f t="shared" si="68"/>
        <v/>
      </c>
      <c r="AB104" s="30" t="str">
        <f t="shared" si="75"/>
        <v/>
      </c>
      <c r="AC104" s="30" t="str">
        <f t="shared" si="76"/>
        <v/>
      </c>
      <c r="AD104" s="30" t="str">
        <f t="shared" si="77"/>
        <v/>
      </c>
      <c r="AE104" s="30" t="str">
        <f t="shared" si="78"/>
        <v/>
      </c>
      <c r="AF104" s="30" t="str">
        <f t="shared" si="79"/>
        <v/>
      </c>
      <c r="AG104" s="30" t="str">
        <f t="shared" si="80"/>
        <v/>
      </c>
      <c r="AH104" s="30" t="str">
        <f t="shared" si="81"/>
        <v/>
      </c>
      <c r="AI104" s="30" t="str">
        <f t="shared" si="82"/>
        <v/>
      </c>
      <c r="AJ104" s="30" t="str">
        <f t="shared" si="83"/>
        <v/>
      </c>
      <c r="AK104" s="30" t="str">
        <f t="shared" si="84"/>
        <v/>
      </c>
      <c r="AL104" s="30"/>
      <c r="AN104" s="28" t="str">
        <f t="shared" si="85"/>
        <v/>
      </c>
      <c r="AO104" s="28" t="str">
        <f t="shared" si="86"/>
        <v/>
      </c>
      <c r="AP104" s="28" t="str">
        <f t="shared" si="87"/>
        <v/>
      </c>
      <c r="AQ104" s="28" t="str">
        <f t="shared" si="88"/>
        <v/>
      </c>
      <c r="AR104" s="28" t="str">
        <f t="shared" si="89"/>
        <v/>
      </c>
      <c r="AS104" s="28" t="str">
        <f t="shared" si="90"/>
        <v/>
      </c>
      <c r="AT104" s="28" t="str">
        <f t="shared" si="91"/>
        <v/>
      </c>
      <c r="AU104" s="28" t="str">
        <f t="shared" si="92"/>
        <v/>
      </c>
      <c r="AV104" s="28" t="str">
        <f t="shared" si="93"/>
        <v/>
      </c>
      <c r="AW104" s="28" t="str">
        <f t="shared" si="94"/>
        <v/>
      </c>
      <c r="AX104" s="28"/>
      <c r="AZ104" s="28">
        <f t="shared" si="69"/>
        <v>0</v>
      </c>
      <c r="BA104" s="28">
        <f t="shared" si="70"/>
        <v>0</v>
      </c>
      <c r="BB104" s="28">
        <f t="shared" si="71"/>
        <v>0</v>
      </c>
      <c r="BC104" s="28">
        <f t="shared" si="72"/>
        <v>0</v>
      </c>
      <c r="BD104" s="35" t="str">
        <f t="shared" si="73"/>
        <v/>
      </c>
      <c r="BE104" s="30" t="str">
        <f t="shared" si="74"/>
        <v/>
      </c>
    </row>
    <row r="105" spans="2:57">
      <c r="B105" s="28" t="s">
        <v>113</v>
      </c>
      <c r="C105" s="28" t="s">
        <v>114</v>
      </c>
      <c r="N105" s="28">
        <v>103</v>
      </c>
      <c r="O105" s="28"/>
      <c r="P105" s="30" t="str">
        <f t="shared" si="58"/>
        <v/>
      </c>
      <c r="Q105" s="30" t="str">
        <f t="shared" si="59"/>
        <v/>
      </c>
      <c r="R105" s="30" t="str">
        <f t="shared" si="60"/>
        <v/>
      </c>
      <c r="S105" s="30" t="str">
        <f t="shared" si="61"/>
        <v/>
      </c>
      <c r="T105" s="30" t="str">
        <f t="shared" si="62"/>
        <v/>
      </c>
      <c r="U105" s="30" t="str">
        <f t="shared" si="63"/>
        <v/>
      </c>
      <c r="V105" s="30" t="str">
        <f t="shared" si="64"/>
        <v/>
      </c>
      <c r="W105" s="30" t="str">
        <f t="shared" si="65"/>
        <v/>
      </c>
      <c r="X105" s="30" t="str">
        <f t="shared" si="66"/>
        <v/>
      </c>
      <c r="Y105" s="30" t="str">
        <f t="shared" si="67"/>
        <v/>
      </c>
      <c r="Z105" s="30" t="str">
        <f t="shared" si="68"/>
        <v/>
      </c>
      <c r="AB105" s="30" t="str">
        <f t="shared" si="75"/>
        <v/>
      </c>
      <c r="AC105" s="30" t="str">
        <f t="shared" si="76"/>
        <v/>
      </c>
      <c r="AD105" s="30" t="str">
        <f t="shared" si="77"/>
        <v/>
      </c>
      <c r="AE105" s="30" t="str">
        <f t="shared" si="78"/>
        <v/>
      </c>
      <c r="AF105" s="30" t="str">
        <f t="shared" si="79"/>
        <v/>
      </c>
      <c r="AG105" s="30" t="str">
        <f t="shared" si="80"/>
        <v/>
      </c>
      <c r="AH105" s="30" t="str">
        <f t="shared" si="81"/>
        <v/>
      </c>
      <c r="AI105" s="30" t="str">
        <f t="shared" si="82"/>
        <v/>
      </c>
      <c r="AJ105" s="30" t="str">
        <f t="shared" si="83"/>
        <v/>
      </c>
      <c r="AK105" s="30" t="str">
        <f t="shared" si="84"/>
        <v/>
      </c>
      <c r="AL105" s="30"/>
      <c r="AN105" s="28" t="str">
        <f t="shared" si="85"/>
        <v/>
      </c>
      <c r="AO105" s="28" t="str">
        <f t="shared" si="86"/>
        <v/>
      </c>
      <c r="AP105" s="28" t="str">
        <f t="shared" si="87"/>
        <v/>
      </c>
      <c r="AQ105" s="28" t="str">
        <f t="shared" si="88"/>
        <v/>
      </c>
      <c r="AR105" s="28" t="str">
        <f t="shared" si="89"/>
        <v/>
      </c>
      <c r="AS105" s="28" t="str">
        <f t="shared" si="90"/>
        <v/>
      </c>
      <c r="AT105" s="28" t="str">
        <f t="shared" si="91"/>
        <v/>
      </c>
      <c r="AU105" s="28" t="str">
        <f t="shared" si="92"/>
        <v/>
      </c>
      <c r="AV105" s="28" t="str">
        <f t="shared" si="93"/>
        <v/>
      </c>
      <c r="AW105" s="28" t="str">
        <f t="shared" si="94"/>
        <v/>
      </c>
      <c r="AX105" s="28"/>
      <c r="AZ105" s="28">
        <f t="shared" si="69"/>
        <v>0</v>
      </c>
      <c r="BA105" s="28">
        <f t="shared" si="70"/>
        <v>0</v>
      </c>
      <c r="BB105" s="28">
        <f t="shared" si="71"/>
        <v>0</v>
      </c>
      <c r="BC105" s="28">
        <f t="shared" si="72"/>
        <v>0</v>
      </c>
      <c r="BD105" s="35" t="str">
        <f t="shared" si="73"/>
        <v/>
      </c>
      <c r="BE105" s="30" t="str">
        <f t="shared" si="74"/>
        <v/>
      </c>
    </row>
    <row r="106" spans="2:57">
      <c r="B106" s="28" t="s">
        <v>107</v>
      </c>
      <c r="C106" s="28" t="s">
        <v>108</v>
      </c>
      <c r="N106" s="28">
        <v>104</v>
      </c>
      <c r="O106" s="28"/>
      <c r="P106" s="30" t="str">
        <f t="shared" si="58"/>
        <v/>
      </c>
      <c r="Q106" s="30" t="str">
        <f t="shared" si="59"/>
        <v/>
      </c>
      <c r="R106" s="30" t="str">
        <f t="shared" si="60"/>
        <v/>
      </c>
      <c r="S106" s="30" t="str">
        <f t="shared" si="61"/>
        <v/>
      </c>
      <c r="T106" s="30" t="str">
        <f t="shared" si="62"/>
        <v/>
      </c>
      <c r="U106" s="30" t="str">
        <f t="shared" si="63"/>
        <v/>
      </c>
      <c r="V106" s="30" t="str">
        <f t="shared" si="64"/>
        <v/>
      </c>
      <c r="W106" s="30" t="str">
        <f t="shared" si="65"/>
        <v/>
      </c>
      <c r="X106" s="30" t="str">
        <f t="shared" si="66"/>
        <v/>
      </c>
      <c r="Y106" s="30" t="str">
        <f t="shared" si="67"/>
        <v/>
      </c>
      <c r="Z106" s="30" t="str">
        <f t="shared" si="68"/>
        <v/>
      </c>
      <c r="AB106" s="30" t="str">
        <f t="shared" si="75"/>
        <v/>
      </c>
      <c r="AC106" s="30" t="str">
        <f t="shared" si="76"/>
        <v/>
      </c>
      <c r="AD106" s="30" t="str">
        <f t="shared" si="77"/>
        <v/>
      </c>
      <c r="AE106" s="30" t="str">
        <f t="shared" si="78"/>
        <v/>
      </c>
      <c r="AF106" s="30" t="str">
        <f t="shared" si="79"/>
        <v/>
      </c>
      <c r="AG106" s="30" t="str">
        <f t="shared" si="80"/>
        <v/>
      </c>
      <c r="AH106" s="30" t="str">
        <f t="shared" si="81"/>
        <v/>
      </c>
      <c r="AI106" s="30" t="str">
        <f t="shared" si="82"/>
        <v/>
      </c>
      <c r="AJ106" s="30" t="str">
        <f t="shared" si="83"/>
        <v/>
      </c>
      <c r="AK106" s="30" t="str">
        <f t="shared" si="84"/>
        <v/>
      </c>
      <c r="AL106" s="30"/>
      <c r="AN106" s="28" t="str">
        <f t="shared" si="85"/>
        <v/>
      </c>
      <c r="AO106" s="28" t="str">
        <f t="shared" si="86"/>
        <v/>
      </c>
      <c r="AP106" s="28" t="str">
        <f t="shared" si="87"/>
        <v/>
      </c>
      <c r="AQ106" s="28" t="str">
        <f t="shared" si="88"/>
        <v/>
      </c>
      <c r="AR106" s="28" t="str">
        <f t="shared" si="89"/>
        <v/>
      </c>
      <c r="AS106" s="28" t="str">
        <f t="shared" si="90"/>
        <v/>
      </c>
      <c r="AT106" s="28" t="str">
        <f t="shared" si="91"/>
        <v/>
      </c>
      <c r="AU106" s="28" t="str">
        <f t="shared" si="92"/>
        <v/>
      </c>
      <c r="AV106" s="28" t="str">
        <f t="shared" si="93"/>
        <v/>
      </c>
      <c r="AW106" s="28" t="str">
        <f t="shared" si="94"/>
        <v/>
      </c>
      <c r="AX106" s="28"/>
      <c r="AZ106" s="28">
        <f t="shared" si="69"/>
        <v>0</v>
      </c>
      <c r="BA106" s="28">
        <f t="shared" si="70"/>
        <v>0</v>
      </c>
      <c r="BB106" s="28">
        <f t="shared" si="71"/>
        <v>0</v>
      </c>
      <c r="BC106" s="28">
        <f t="shared" si="72"/>
        <v>0</v>
      </c>
      <c r="BD106" s="35" t="str">
        <f t="shared" si="73"/>
        <v/>
      </c>
      <c r="BE106" s="30" t="str">
        <f t="shared" si="74"/>
        <v/>
      </c>
    </row>
    <row r="107" spans="2:57">
      <c r="B107" s="28" t="s">
        <v>109</v>
      </c>
      <c r="C107" s="28" t="s">
        <v>110</v>
      </c>
      <c r="N107" s="28">
        <v>105</v>
      </c>
      <c r="O107" s="28"/>
      <c r="P107" s="30" t="str">
        <f t="shared" si="58"/>
        <v/>
      </c>
      <c r="Q107" s="30" t="str">
        <f t="shared" si="59"/>
        <v/>
      </c>
      <c r="R107" s="30" t="str">
        <f t="shared" si="60"/>
        <v/>
      </c>
      <c r="S107" s="30" t="str">
        <f t="shared" si="61"/>
        <v/>
      </c>
      <c r="T107" s="30" t="str">
        <f t="shared" si="62"/>
        <v/>
      </c>
      <c r="U107" s="30" t="str">
        <f t="shared" si="63"/>
        <v/>
      </c>
      <c r="V107" s="30" t="str">
        <f t="shared" si="64"/>
        <v/>
      </c>
      <c r="W107" s="30" t="str">
        <f t="shared" si="65"/>
        <v/>
      </c>
      <c r="X107" s="30" t="str">
        <f t="shared" si="66"/>
        <v/>
      </c>
      <c r="Y107" s="30" t="str">
        <f t="shared" si="67"/>
        <v/>
      </c>
      <c r="Z107" s="30" t="str">
        <f t="shared" si="68"/>
        <v/>
      </c>
      <c r="AB107" s="30" t="str">
        <f t="shared" si="75"/>
        <v/>
      </c>
      <c r="AC107" s="30" t="str">
        <f t="shared" si="76"/>
        <v/>
      </c>
      <c r="AD107" s="30" t="str">
        <f t="shared" si="77"/>
        <v/>
      </c>
      <c r="AE107" s="30" t="str">
        <f t="shared" si="78"/>
        <v/>
      </c>
      <c r="AF107" s="30" t="str">
        <f t="shared" si="79"/>
        <v/>
      </c>
      <c r="AG107" s="30" t="str">
        <f t="shared" si="80"/>
        <v/>
      </c>
      <c r="AH107" s="30" t="str">
        <f t="shared" si="81"/>
        <v/>
      </c>
      <c r="AI107" s="30" t="str">
        <f t="shared" si="82"/>
        <v/>
      </c>
      <c r="AJ107" s="30" t="str">
        <f t="shared" si="83"/>
        <v/>
      </c>
      <c r="AK107" s="30" t="str">
        <f t="shared" si="84"/>
        <v/>
      </c>
      <c r="AL107" s="30"/>
      <c r="AN107" s="28" t="str">
        <f t="shared" si="85"/>
        <v/>
      </c>
      <c r="AO107" s="28" t="str">
        <f t="shared" si="86"/>
        <v/>
      </c>
      <c r="AP107" s="28" t="str">
        <f t="shared" si="87"/>
        <v/>
      </c>
      <c r="AQ107" s="28" t="str">
        <f t="shared" si="88"/>
        <v/>
      </c>
      <c r="AR107" s="28" t="str">
        <f t="shared" si="89"/>
        <v/>
      </c>
      <c r="AS107" s="28" t="str">
        <f t="shared" si="90"/>
        <v/>
      </c>
      <c r="AT107" s="28" t="str">
        <f t="shared" si="91"/>
        <v/>
      </c>
      <c r="AU107" s="28" t="str">
        <f t="shared" si="92"/>
        <v/>
      </c>
      <c r="AV107" s="28" t="str">
        <f t="shared" si="93"/>
        <v/>
      </c>
      <c r="AW107" s="28" t="str">
        <f t="shared" si="94"/>
        <v/>
      </c>
      <c r="AX107" s="28"/>
      <c r="AZ107" s="28">
        <f t="shared" si="69"/>
        <v>0</v>
      </c>
      <c r="BA107" s="28">
        <f t="shared" si="70"/>
        <v>0</v>
      </c>
      <c r="BB107" s="28">
        <f t="shared" si="71"/>
        <v>0</v>
      </c>
      <c r="BC107" s="28">
        <f t="shared" si="72"/>
        <v>0</v>
      </c>
      <c r="BD107" s="35" t="str">
        <f t="shared" si="73"/>
        <v/>
      </c>
      <c r="BE107" s="30" t="str">
        <f t="shared" si="74"/>
        <v/>
      </c>
    </row>
    <row r="108" spans="2:57">
      <c r="B108" s="28" t="s">
        <v>105</v>
      </c>
      <c r="C108" s="28" t="s">
        <v>106</v>
      </c>
      <c r="N108" s="28">
        <v>106</v>
      </c>
      <c r="O108" s="28"/>
      <c r="P108" s="30" t="str">
        <f t="shared" si="58"/>
        <v/>
      </c>
      <c r="Q108" s="30" t="str">
        <f t="shared" si="59"/>
        <v/>
      </c>
      <c r="R108" s="30" t="str">
        <f t="shared" si="60"/>
        <v/>
      </c>
      <c r="S108" s="30" t="str">
        <f t="shared" si="61"/>
        <v/>
      </c>
      <c r="T108" s="30" t="str">
        <f t="shared" si="62"/>
        <v/>
      </c>
      <c r="U108" s="30" t="str">
        <f t="shared" si="63"/>
        <v/>
      </c>
      <c r="V108" s="30" t="str">
        <f t="shared" si="64"/>
        <v/>
      </c>
      <c r="W108" s="30" t="str">
        <f t="shared" si="65"/>
        <v/>
      </c>
      <c r="X108" s="30" t="str">
        <f t="shared" si="66"/>
        <v/>
      </c>
      <c r="Y108" s="30" t="str">
        <f t="shared" si="67"/>
        <v/>
      </c>
      <c r="Z108" s="30" t="str">
        <f t="shared" si="68"/>
        <v/>
      </c>
      <c r="AB108" s="30" t="str">
        <f t="shared" si="75"/>
        <v/>
      </c>
      <c r="AC108" s="30" t="str">
        <f t="shared" si="76"/>
        <v/>
      </c>
      <c r="AD108" s="30" t="str">
        <f t="shared" si="77"/>
        <v/>
      </c>
      <c r="AE108" s="30" t="str">
        <f t="shared" si="78"/>
        <v/>
      </c>
      <c r="AF108" s="30" t="str">
        <f t="shared" si="79"/>
        <v/>
      </c>
      <c r="AG108" s="30" t="str">
        <f t="shared" si="80"/>
        <v/>
      </c>
      <c r="AH108" s="30" t="str">
        <f t="shared" si="81"/>
        <v/>
      </c>
      <c r="AI108" s="30" t="str">
        <f t="shared" si="82"/>
        <v/>
      </c>
      <c r="AJ108" s="30" t="str">
        <f t="shared" si="83"/>
        <v/>
      </c>
      <c r="AK108" s="30" t="str">
        <f t="shared" si="84"/>
        <v/>
      </c>
      <c r="AL108" s="30"/>
      <c r="AN108" s="28" t="str">
        <f t="shared" si="85"/>
        <v/>
      </c>
      <c r="AO108" s="28" t="str">
        <f t="shared" si="86"/>
        <v/>
      </c>
      <c r="AP108" s="28" t="str">
        <f t="shared" si="87"/>
        <v/>
      </c>
      <c r="AQ108" s="28" t="str">
        <f t="shared" si="88"/>
        <v/>
      </c>
      <c r="AR108" s="28" t="str">
        <f t="shared" si="89"/>
        <v/>
      </c>
      <c r="AS108" s="28" t="str">
        <f t="shared" si="90"/>
        <v/>
      </c>
      <c r="AT108" s="28" t="str">
        <f t="shared" si="91"/>
        <v/>
      </c>
      <c r="AU108" s="28" t="str">
        <f t="shared" si="92"/>
        <v/>
      </c>
      <c r="AV108" s="28" t="str">
        <f t="shared" si="93"/>
        <v/>
      </c>
      <c r="AW108" s="28" t="str">
        <f t="shared" si="94"/>
        <v/>
      </c>
      <c r="AX108" s="28"/>
      <c r="AZ108" s="28">
        <f t="shared" si="69"/>
        <v>0</v>
      </c>
      <c r="BA108" s="28">
        <f t="shared" si="70"/>
        <v>0</v>
      </c>
      <c r="BB108" s="28">
        <f t="shared" si="71"/>
        <v>0</v>
      </c>
      <c r="BC108" s="28">
        <f t="shared" si="72"/>
        <v>0</v>
      </c>
      <c r="BD108" s="35" t="str">
        <f t="shared" si="73"/>
        <v/>
      </c>
      <c r="BE108" s="30" t="str">
        <f t="shared" si="74"/>
        <v/>
      </c>
    </row>
    <row r="109" spans="2:57">
      <c r="B109" s="28" t="s">
        <v>87</v>
      </c>
      <c r="C109" s="28" t="s">
        <v>88</v>
      </c>
      <c r="N109" s="28">
        <v>107</v>
      </c>
      <c r="O109" s="28"/>
      <c r="P109" s="30" t="str">
        <f t="shared" si="58"/>
        <v/>
      </c>
      <c r="Q109" s="30" t="str">
        <f t="shared" si="59"/>
        <v/>
      </c>
      <c r="R109" s="30" t="str">
        <f t="shared" si="60"/>
        <v/>
      </c>
      <c r="S109" s="30" t="str">
        <f t="shared" si="61"/>
        <v/>
      </c>
      <c r="T109" s="30" t="str">
        <f t="shared" si="62"/>
        <v/>
      </c>
      <c r="U109" s="30" t="str">
        <f t="shared" si="63"/>
        <v/>
      </c>
      <c r="V109" s="30" t="str">
        <f t="shared" si="64"/>
        <v/>
      </c>
      <c r="W109" s="30" t="str">
        <f t="shared" si="65"/>
        <v/>
      </c>
      <c r="X109" s="30" t="str">
        <f t="shared" si="66"/>
        <v/>
      </c>
      <c r="Y109" s="30" t="str">
        <f t="shared" si="67"/>
        <v/>
      </c>
      <c r="Z109" s="30" t="str">
        <f t="shared" si="68"/>
        <v/>
      </c>
      <c r="AB109" s="30" t="str">
        <f t="shared" si="75"/>
        <v/>
      </c>
      <c r="AC109" s="30" t="str">
        <f t="shared" si="76"/>
        <v/>
      </c>
      <c r="AD109" s="30" t="str">
        <f t="shared" si="77"/>
        <v/>
      </c>
      <c r="AE109" s="30" t="str">
        <f t="shared" si="78"/>
        <v/>
      </c>
      <c r="AF109" s="30" t="str">
        <f t="shared" si="79"/>
        <v/>
      </c>
      <c r="AG109" s="30" t="str">
        <f t="shared" si="80"/>
        <v/>
      </c>
      <c r="AH109" s="30" t="str">
        <f t="shared" si="81"/>
        <v/>
      </c>
      <c r="AI109" s="30" t="str">
        <f t="shared" si="82"/>
        <v/>
      </c>
      <c r="AJ109" s="30" t="str">
        <f t="shared" si="83"/>
        <v/>
      </c>
      <c r="AK109" s="30" t="str">
        <f t="shared" si="84"/>
        <v/>
      </c>
      <c r="AL109" s="30"/>
      <c r="AN109" s="28" t="str">
        <f t="shared" si="85"/>
        <v/>
      </c>
      <c r="AO109" s="28" t="str">
        <f t="shared" si="86"/>
        <v/>
      </c>
      <c r="AP109" s="28" t="str">
        <f t="shared" si="87"/>
        <v/>
      </c>
      <c r="AQ109" s="28" t="str">
        <f t="shared" si="88"/>
        <v/>
      </c>
      <c r="AR109" s="28" t="str">
        <f t="shared" si="89"/>
        <v/>
      </c>
      <c r="AS109" s="28" t="str">
        <f t="shared" si="90"/>
        <v/>
      </c>
      <c r="AT109" s="28" t="str">
        <f t="shared" si="91"/>
        <v/>
      </c>
      <c r="AU109" s="28" t="str">
        <f t="shared" si="92"/>
        <v/>
      </c>
      <c r="AV109" s="28" t="str">
        <f t="shared" si="93"/>
        <v/>
      </c>
      <c r="AW109" s="28" t="str">
        <f t="shared" si="94"/>
        <v/>
      </c>
      <c r="AX109" s="28"/>
      <c r="AZ109" s="28">
        <f t="shared" si="69"/>
        <v>0</v>
      </c>
      <c r="BA109" s="28">
        <f t="shared" si="70"/>
        <v>0</v>
      </c>
      <c r="BB109" s="28">
        <f t="shared" si="71"/>
        <v>0</v>
      </c>
      <c r="BC109" s="28">
        <f t="shared" si="72"/>
        <v>0</v>
      </c>
      <c r="BD109" s="35" t="str">
        <f t="shared" si="73"/>
        <v/>
      </c>
      <c r="BE109" s="30" t="str">
        <f t="shared" si="74"/>
        <v/>
      </c>
    </row>
    <row r="110" spans="2:57">
      <c r="B110" s="28" t="s">
        <v>99</v>
      </c>
      <c r="C110" s="28" t="s">
        <v>100</v>
      </c>
      <c r="N110" s="28">
        <v>108</v>
      </c>
      <c r="O110" s="28"/>
      <c r="P110" s="30" t="str">
        <f t="shared" si="58"/>
        <v/>
      </c>
      <c r="Q110" s="30" t="str">
        <f t="shared" si="59"/>
        <v/>
      </c>
      <c r="R110" s="30" t="str">
        <f t="shared" si="60"/>
        <v/>
      </c>
      <c r="S110" s="30" t="str">
        <f t="shared" si="61"/>
        <v/>
      </c>
      <c r="T110" s="30" t="str">
        <f t="shared" si="62"/>
        <v/>
      </c>
      <c r="U110" s="30" t="str">
        <f t="shared" si="63"/>
        <v/>
      </c>
      <c r="V110" s="30" t="str">
        <f t="shared" si="64"/>
        <v/>
      </c>
      <c r="W110" s="30" t="str">
        <f t="shared" si="65"/>
        <v/>
      </c>
      <c r="X110" s="30" t="str">
        <f t="shared" si="66"/>
        <v/>
      </c>
      <c r="Y110" s="30" t="str">
        <f t="shared" si="67"/>
        <v/>
      </c>
      <c r="Z110" s="30" t="str">
        <f t="shared" si="68"/>
        <v/>
      </c>
      <c r="AB110" s="30" t="str">
        <f t="shared" si="75"/>
        <v/>
      </c>
      <c r="AC110" s="30" t="str">
        <f t="shared" si="76"/>
        <v/>
      </c>
      <c r="AD110" s="30" t="str">
        <f t="shared" si="77"/>
        <v/>
      </c>
      <c r="AE110" s="30" t="str">
        <f t="shared" si="78"/>
        <v/>
      </c>
      <c r="AF110" s="30" t="str">
        <f t="shared" si="79"/>
        <v/>
      </c>
      <c r="AG110" s="30" t="str">
        <f t="shared" si="80"/>
        <v/>
      </c>
      <c r="AH110" s="30" t="str">
        <f t="shared" si="81"/>
        <v/>
      </c>
      <c r="AI110" s="30" t="str">
        <f t="shared" si="82"/>
        <v/>
      </c>
      <c r="AJ110" s="30" t="str">
        <f t="shared" si="83"/>
        <v/>
      </c>
      <c r="AK110" s="30" t="str">
        <f t="shared" si="84"/>
        <v/>
      </c>
      <c r="AL110" s="30"/>
      <c r="AN110" s="28" t="str">
        <f t="shared" si="85"/>
        <v/>
      </c>
      <c r="AO110" s="28" t="str">
        <f t="shared" si="86"/>
        <v/>
      </c>
      <c r="AP110" s="28" t="str">
        <f t="shared" si="87"/>
        <v/>
      </c>
      <c r="AQ110" s="28" t="str">
        <f t="shared" si="88"/>
        <v/>
      </c>
      <c r="AR110" s="28" t="str">
        <f t="shared" si="89"/>
        <v/>
      </c>
      <c r="AS110" s="28" t="str">
        <f t="shared" si="90"/>
        <v/>
      </c>
      <c r="AT110" s="28" t="str">
        <f t="shared" si="91"/>
        <v/>
      </c>
      <c r="AU110" s="28" t="str">
        <f t="shared" si="92"/>
        <v/>
      </c>
      <c r="AV110" s="28" t="str">
        <f t="shared" si="93"/>
        <v/>
      </c>
      <c r="AW110" s="28" t="str">
        <f t="shared" si="94"/>
        <v/>
      </c>
      <c r="AX110" s="28"/>
      <c r="AZ110" s="28">
        <f t="shared" si="69"/>
        <v>0</v>
      </c>
      <c r="BA110" s="28">
        <f t="shared" si="70"/>
        <v>0</v>
      </c>
      <c r="BB110" s="28">
        <f t="shared" si="71"/>
        <v>0</v>
      </c>
      <c r="BC110" s="28">
        <f t="shared" si="72"/>
        <v>0</v>
      </c>
      <c r="BD110" s="35" t="str">
        <f t="shared" si="73"/>
        <v/>
      </c>
      <c r="BE110" s="30" t="str">
        <f t="shared" si="74"/>
        <v/>
      </c>
    </row>
    <row r="111" spans="2:57">
      <c r="B111" s="28" t="s">
        <v>93</v>
      </c>
      <c r="C111" s="28" t="s">
        <v>94</v>
      </c>
      <c r="N111" s="28">
        <v>109</v>
      </c>
      <c r="O111" s="28"/>
      <c r="P111" s="30" t="str">
        <f t="shared" si="58"/>
        <v/>
      </c>
      <c r="Q111" s="30" t="str">
        <f t="shared" si="59"/>
        <v/>
      </c>
      <c r="R111" s="30" t="str">
        <f t="shared" si="60"/>
        <v/>
      </c>
      <c r="S111" s="30" t="str">
        <f t="shared" si="61"/>
        <v/>
      </c>
      <c r="T111" s="30" t="str">
        <f t="shared" si="62"/>
        <v/>
      </c>
      <c r="U111" s="30" t="str">
        <f t="shared" si="63"/>
        <v/>
      </c>
      <c r="V111" s="30" t="str">
        <f t="shared" si="64"/>
        <v/>
      </c>
      <c r="W111" s="30" t="str">
        <f t="shared" si="65"/>
        <v/>
      </c>
      <c r="X111" s="30" t="str">
        <f t="shared" si="66"/>
        <v/>
      </c>
      <c r="Y111" s="30" t="str">
        <f t="shared" si="67"/>
        <v/>
      </c>
      <c r="Z111" s="30" t="str">
        <f t="shared" si="68"/>
        <v/>
      </c>
      <c r="AB111" s="30" t="str">
        <f t="shared" si="75"/>
        <v/>
      </c>
      <c r="AC111" s="30" t="str">
        <f t="shared" si="76"/>
        <v/>
      </c>
      <c r="AD111" s="30" t="str">
        <f t="shared" si="77"/>
        <v/>
      </c>
      <c r="AE111" s="30" t="str">
        <f t="shared" si="78"/>
        <v/>
      </c>
      <c r="AF111" s="30" t="str">
        <f t="shared" si="79"/>
        <v/>
      </c>
      <c r="AG111" s="30" t="str">
        <f t="shared" si="80"/>
        <v/>
      </c>
      <c r="AH111" s="30" t="str">
        <f t="shared" si="81"/>
        <v/>
      </c>
      <c r="AI111" s="30" t="str">
        <f t="shared" si="82"/>
        <v/>
      </c>
      <c r="AJ111" s="30" t="str">
        <f t="shared" si="83"/>
        <v/>
      </c>
      <c r="AK111" s="30" t="str">
        <f t="shared" si="84"/>
        <v/>
      </c>
      <c r="AL111" s="30"/>
      <c r="AN111" s="28" t="str">
        <f t="shared" si="85"/>
        <v/>
      </c>
      <c r="AO111" s="28" t="str">
        <f t="shared" si="86"/>
        <v/>
      </c>
      <c r="AP111" s="28" t="str">
        <f t="shared" si="87"/>
        <v/>
      </c>
      <c r="AQ111" s="28" t="str">
        <f t="shared" si="88"/>
        <v/>
      </c>
      <c r="AR111" s="28" t="str">
        <f t="shared" si="89"/>
        <v/>
      </c>
      <c r="AS111" s="28" t="str">
        <f t="shared" si="90"/>
        <v/>
      </c>
      <c r="AT111" s="28" t="str">
        <f t="shared" si="91"/>
        <v/>
      </c>
      <c r="AU111" s="28" t="str">
        <f t="shared" si="92"/>
        <v/>
      </c>
      <c r="AV111" s="28" t="str">
        <f t="shared" si="93"/>
        <v/>
      </c>
      <c r="AW111" s="28" t="str">
        <f t="shared" si="94"/>
        <v/>
      </c>
      <c r="AX111" s="28"/>
      <c r="AZ111" s="28">
        <f t="shared" si="69"/>
        <v>0</v>
      </c>
      <c r="BA111" s="28">
        <f t="shared" si="70"/>
        <v>0</v>
      </c>
      <c r="BB111" s="28">
        <f t="shared" si="71"/>
        <v>0</v>
      </c>
      <c r="BC111" s="28">
        <f t="shared" si="72"/>
        <v>0</v>
      </c>
      <c r="BD111" s="35" t="str">
        <f t="shared" si="73"/>
        <v/>
      </c>
      <c r="BE111" s="30" t="str">
        <f t="shared" si="74"/>
        <v/>
      </c>
    </row>
    <row r="112" spans="2:57">
      <c r="B112" s="28" t="s">
        <v>97</v>
      </c>
      <c r="C112" s="28" t="s">
        <v>98</v>
      </c>
      <c r="N112" s="28">
        <v>110</v>
      </c>
      <c r="O112" s="28"/>
      <c r="P112" s="30" t="str">
        <f t="shared" si="58"/>
        <v/>
      </c>
      <c r="Q112" s="30" t="str">
        <f t="shared" si="59"/>
        <v/>
      </c>
      <c r="R112" s="30" t="str">
        <f t="shared" si="60"/>
        <v/>
      </c>
      <c r="S112" s="30" t="str">
        <f t="shared" si="61"/>
        <v/>
      </c>
      <c r="T112" s="30" t="str">
        <f t="shared" si="62"/>
        <v/>
      </c>
      <c r="U112" s="30" t="str">
        <f t="shared" si="63"/>
        <v/>
      </c>
      <c r="V112" s="30" t="str">
        <f t="shared" si="64"/>
        <v/>
      </c>
      <c r="W112" s="30" t="str">
        <f t="shared" si="65"/>
        <v/>
      </c>
      <c r="X112" s="30" t="str">
        <f t="shared" si="66"/>
        <v/>
      </c>
      <c r="Y112" s="30" t="str">
        <f t="shared" si="67"/>
        <v/>
      </c>
      <c r="Z112" s="30" t="str">
        <f t="shared" si="68"/>
        <v/>
      </c>
      <c r="AB112" s="30" t="str">
        <f t="shared" si="75"/>
        <v/>
      </c>
      <c r="AC112" s="30" t="str">
        <f t="shared" si="76"/>
        <v/>
      </c>
      <c r="AD112" s="30" t="str">
        <f t="shared" si="77"/>
        <v/>
      </c>
      <c r="AE112" s="30" t="str">
        <f t="shared" si="78"/>
        <v/>
      </c>
      <c r="AF112" s="30" t="str">
        <f t="shared" si="79"/>
        <v/>
      </c>
      <c r="AG112" s="30" t="str">
        <f t="shared" si="80"/>
        <v/>
      </c>
      <c r="AH112" s="30" t="str">
        <f t="shared" si="81"/>
        <v/>
      </c>
      <c r="AI112" s="30" t="str">
        <f t="shared" si="82"/>
        <v/>
      </c>
      <c r="AJ112" s="30" t="str">
        <f t="shared" si="83"/>
        <v/>
      </c>
      <c r="AK112" s="30" t="str">
        <f t="shared" si="84"/>
        <v/>
      </c>
      <c r="AL112" s="30"/>
      <c r="AN112" s="28" t="str">
        <f t="shared" si="85"/>
        <v/>
      </c>
      <c r="AO112" s="28" t="str">
        <f t="shared" si="86"/>
        <v/>
      </c>
      <c r="AP112" s="28" t="str">
        <f t="shared" si="87"/>
        <v/>
      </c>
      <c r="AQ112" s="28" t="str">
        <f t="shared" si="88"/>
        <v/>
      </c>
      <c r="AR112" s="28" t="str">
        <f t="shared" si="89"/>
        <v/>
      </c>
      <c r="AS112" s="28" t="str">
        <f t="shared" si="90"/>
        <v/>
      </c>
      <c r="AT112" s="28" t="str">
        <f t="shared" si="91"/>
        <v/>
      </c>
      <c r="AU112" s="28" t="str">
        <f t="shared" si="92"/>
        <v/>
      </c>
      <c r="AV112" s="28" t="str">
        <f t="shared" si="93"/>
        <v/>
      </c>
      <c r="AW112" s="28" t="str">
        <f t="shared" si="94"/>
        <v/>
      </c>
      <c r="AX112" s="28"/>
      <c r="AZ112" s="28">
        <f t="shared" si="69"/>
        <v>0</v>
      </c>
      <c r="BA112" s="28">
        <f t="shared" si="70"/>
        <v>0</v>
      </c>
      <c r="BB112" s="28">
        <f t="shared" si="71"/>
        <v>0</v>
      </c>
      <c r="BC112" s="28">
        <f t="shared" si="72"/>
        <v>0</v>
      </c>
      <c r="BD112" s="35" t="str">
        <f t="shared" si="73"/>
        <v/>
      </c>
      <c r="BE112" s="30" t="str">
        <f t="shared" si="74"/>
        <v/>
      </c>
    </row>
    <row r="113" spans="2:57">
      <c r="B113" s="28" t="s">
        <v>95</v>
      </c>
      <c r="C113" s="28" t="s">
        <v>96</v>
      </c>
      <c r="N113" s="28">
        <v>111</v>
      </c>
      <c r="O113" s="28"/>
      <c r="P113" s="30" t="str">
        <f t="shared" si="58"/>
        <v/>
      </c>
      <c r="Q113" s="30" t="str">
        <f t="shared" si="59"/>
        <v/>
      </c>
      <c r="R113" s="30" t="str">
        <f t="shared" si="60"/>
        <v/>
      </c>
      <c r="S113" s="30" t="str">
        <f t="shared" si="61"/>
        <v/>
      </c>
      <c r="T113" s="30" t="str">
        <f t="shared" si="62"/>
        <v/>
      </c>
      <c r="U113" s="30" t="str">
        <f t="shared" si="63"/>
        <v/>
      </c>
      <c r="V113" s="30" t="str">
        <f t="shared" si="64"/>
        <v/>
      </c>
      <c r="W113" s="30" t="str">
        <f t="shared" si="65"/>
        <v/>
      </c>
      <c r="X113" s="30" t="str">
        <f t="shared" si="66"/>
        <v/>
      </c>
      <c r="Y113" s="30" t="str">
        <f t="shared" si="67"/>
        <v/>
      </c>
      <c r="Z113" s="30" t="str">
        <f t="shared" si="68"/>
        <v/>
      </c>
      <c r="AB113" s="30" t="str">
        <f t="shared" si="75"/>
        <v/>
      </c>
      <c r="AC113" s="30" t="str">
        <f t="shared" si="76"/>
        <v/>
      </c>
      <c r="AD113" s="30" t="str">
        <f t="shared" si="77"/>
        <v/>
      </c>
      <c r="AE113" s="30" t="str">
        <f t="shared" si="78"/>
        <v/>
      </c>
      <c r="AF113" s="30" t="str">
        <f t="shared" si="79"/>
        <v/>
      </c>
      <c r="AG113" s="30" t="str">
        <f t="shared" si="80"/>
        <v/>
      </c>
      <c r="AH113" s="30" t="str">
        <f t="shared" si="81"/>
        <v/>
      </c>
      <c r="AI113" s="30" t="str">
        <f t="shared" si="82"/>
        <v/>
      </c>
      <c r="AJ113" s="30" t="str">
        <f t="shared" si="83"/>
        <v/>
      </c>
      <c r="AK113" s="30" t="str">
        <f t="shared" si="84"/>
        <v/>
      </c>
      <c r="AL113" s="30"/>
      <c r="AN113" s="28" t="str">
        <f t="shared" si="85"/>
        <v/>
      </c>
      <c r="AO113" s="28" t="str">
        <f t="shared" si="86"/>
        <v/>
      </c>
      <c r="AP113" s="28" t="str">
        <f t="shared" si="87"/>
        <v/>
      </c>
      <c r="AQ113" s="28" t="str">
        <f t="shared" si="88"/>
        <v/>
      </c>
      <c r="AR113" s="28" t="str">
        <f t="shared" si="89"/>
        <v/>
      </c>
      <c r="AS113" s="28" t="str">
        <f t="shared" si="90"/>
        <v/>
      </c>
      <c r="AT113" s="28" t="str">
        <f t="shared" si="91"/>
        <v/>
      </c>
      <c r="AU113" s="28" t="str">
        <f t="shared" si="92"/>
        <v/>
      </c>
      <c r="AV113" s="28" t="str">
        <f t="shared" si="93"/>
        <v/>
      </c>
      <c r="AW113" s="28" t="str">
        <f t="shared" si="94"/>
        <v/>
      </c>
      <c r="AX113" s="28"/>
      <c r="AZ113" s="28">
        <f t="shared" si="69"/>
        <v>0</v>
      </c>
      <c r="BA113" s="28">
        <f t="shared" si="70"/>
        <v>0</v>
      </c>
      <c r="BB113" s="28">
        <f t="shared" si="71"/>
        <v>0</v>
      </c>
      <c r="BC113" s="28">
        <f t="shared" si="72"/>
        <v>0</v>
      </c>
      <c r="BD113" s="35" t="str">
        <f t="shared" si="73"/>
        <v/>
      </c>
      <c r="BE113" s="30" t="str">
        <f t="shared" si="74"/>
        <v/>
      </c>
    </row>
    <row r="114" spans="2:57">
      <c r="B114" s="28" t="s">
        <v>91</v>
      </c>
      <c r="C114" s="28" t="s">
        <v>92</v>
      </c>
      <c r="N114" s="28">
        <v>112</v>
      </c>
      <c r="O114" s="28"/>
      <c r="P114" s="30" t="str">
        <f t="shared" si="58"/>
        <v/>
      </c>
      <c r="Q114" s="30" t="str">
        <f t="shared" si="59"/>
        <v/>
      </c>
      <c r="R114" s="30" t="str">
        <f t="shared" si="60"/>
        <v/>
      </c>
      <c r="S114" s="30" t="str">
        <f t="shared" si="61"/>
        <v/>
      </c>
      <c r="T114" s="30" t="str">
        <f t="shared" si="62"/>
        <v/>
      </c>
      <c r="U114" s="30" t="str">
        <f t="shared" si="63"/>
        <v/>
      </c>
      <c r="V114" s="30" t="str">
        <f t="shared" si="64"/>
        <v/>
      </c>
      <c r="W114" s="30" t="str">
        <f t="shared" si="65"/>
        <v/>
      </c>
      <c r="X114" s="30" t="str">
        <f t="shared" si="66"/>
        <v/>
      </c>
      <c r="Y114" s="30" t="str">
        <f t="shared" si="67"/>
        <v/>
      </c>
      <c r="Z114" s="30" t="str">
        <f t="shared" si="68"/>
        <v/>
      </c>
      <c r="AB114" s="30" t="str">
        <f t="shared" si="75"/>
        <v/>
      </c>
      <c r="AC114" s="30" t="str">
        <f t="shared" si="76"/>
        <v/>
      </c>
      <c r="AD114" s="30" t="str">
        <f t="shared" si="77"/>
        <v/>
      </c>
      <c r="AE114" s="30" t="str">
        <f t="shared" si="78"/>
        <v/>
      </c>
      <c r="AF114" s="30" t="str">
        <f t="shared" si="79"/>
        <v/>
      </c>
      <c r="AG114" s="30" t="str">
        <f t="shared" si="80"/>
        <v/>
      </c>
      <c r="AH114" s="30" t="str">
        <f t="shared" si="81"/>
        <v/>
      </c>
      <c r="AI114" s="30" t="str">
        <f t="shared" si="82"/>
        <v/>
      </c>
      <c r="AJ114" s="30" t="str">
        <f t="shared" si="83"/>
        <v/>
      </c>
      <c r="AK114" s="30" t="str">
        <f t="shared" si="84"/>
        <v/>
      </c>
      <c r="AL114" s="30"/>
      <c r="AN114" s="28" t="str">
        <f t="shared" si="85"/>
        <v/>
      </c>
      <c r="AO114" s="28" t="str">
        <f t="shared" si="86"/>
        <v/>
      </c>
      <c r="AP114" s="28" t="str">
        <f t="shared" si="87"/>
        <v/>
      </c>
      <c r="AQ114" s="28" t="str">
        <f t="shared" si="88"/>
        <v/>
      </c>
      <c r="AR114" s="28" t="str">
        <f t="shared" si="89"/>
        <v/>
      </c>
      <c r="AS114" s="28" t="str">
        <f t="shared" si="90"/>
        <v/>
      </c>
      <c r="AT114" s="28" t="str">
        <f t="shared" si="91"/>
        <v/>
      </c>
      <c r="AU114" s="28" t="str">
        <f t="shared" si="92"/>
        <v/>
      </c>
      <c r="AV114" s="28" t="str">
        <f t="shared" si="93"/>
        <v/>
      </c>
      <c r="AW114" s="28" t="str">
        <f t="shared" si="94"/>
        <v/>
      </c>
      <c r="AX114" s="28"/>
      <c r="AZ114" s="28">
        <f t="shared" si="69"/>
        <v>0</v>
      </c>
      <c r="BA114" s="28">
        <f t="shared" si="70"/>
        <v>0</v>
      </c>
      <c r="BB114" s="28">
        <f t="shared" si="71"/>
        <v>0</v>
      </c>
      <c r="BC114" s="28">
        <f t="shared" si="72"/>
        <v>0</v>
      </c>
      <c r="BD114" s="35" t="str">
        <f t="shared" si="73"/>
        <v/>
      </c>
      <c r="BE114" s="30" t="str">
        <f t="shared" si="74"/>
        <v/>
      </c>
    </row>
    <row r="115" spans="2:57">
      <c r="B115" s="28" t="s">
        <v>103</v>
      </c>
      <c r="C115" s="28" t="s">
        <v>104</v>
      </c>
      <c r="N115" s="28">
        <v>113</v>
      </c>
      <c r="O115" s="28"/>
      <c r="P115" s="30" t="str">
        <f t="shared" si="58"/>
        <v/>
      </c>
      <c r="Q115" s="30" t="str">
        <f t="shared" si="59"/>
        <v/>
      </c>
      <c r="R115" s="30" t="str">
        <f t="shared" si="60"/>
        <v/>
      </c>
      <c r="S115" s="30" t="str">
        <f t="shared" si="61"/>
        <v/>
      </c>
      <c r="T115" s="30" t="str">
        <f t="shared" si="62"/>
        <v/>
      </c>
      <c r="U115" s="30" t="str">
        <f t="shared" si="63"/>
        <v/>
      </c>
      <c r="V115" s="30" t="str">
        <f t="shared" si="64"/>
        <v/>
      </c>
      <c r="W115" s="30" t="str">
        <f t="shared" si="65"/>
        <v/>
      </c>
      <c r="X115" s="30" t="str">
        <f t="shared" si="66"/>
        <v/>
      </c>
      <c r="Y115" s="30" t="str">
        <f t="shared" si="67"/>
        <v/>
      </c>
      <c r="Z115" s="30" t="str">
        <f t="shared" si="68"/>
        <v/>
      </c>
      <c r="AB115" s="30" t="str">
        <f t="shared" si="75"/>
        <v/>
      </c>
      <c r="AC115" s="30" t="str">
        <f t="shared" si="76"/>
        <v/>
      </c>
      <c r="AD115" s="30" t="str">
        <f t="shared" si="77"/>
        <v/>
      </c>
      <c r="AE115" s="30" t="str">
        <f t="shared" si="78"/>
        <v/>
      </c>
      <c r="AF115" s="30" t="str">
        <f t="shared" si="79"/>
        <v/>
      </c>
      <c r="AG115" s="30" t="str">
        <f t="shared" si="80"/>
        <v/>
      </c>
      <c r="AH115" s="30" t="str">
        <f t="shared" si="81"/>
        <v/>
      </c>
      <c r="AI115" s="30" t="str">
        <f t="shared" si="82"/>
        <v/>
      </c>
      <c r="AJ115" s="30" t="str">
        <f t="shared" si="83"/>
        <v/>
      </c>
      <c r="AK115" s="30" t="str">
        <f t="shared" si="84"/>
        <v/>
      </c>
      <c r="AL115" s="30"/>
      <c r="AN115" s="28" t="str">
        <f t="shared" si="85"/>
        <v/>
      </c>
      <c r="AO115" s="28" t="str">
        <f t="shared" si="86"/>
        <v/>
      </c>
      <c r="AP115" s="28" t="str">
        <f t="shared" si="87"/>
        <v/>
      </c>
      <c r="AQ115" s="28" t="str">
        <f t="shared" si="88"/>
        <v/>
      </c>
      <c r="AR115" s="28" t="str">
        <f t="shared" si="89"/>
        <v/>
      </c>
      <c r="AS115" s="28" t="str">
        <f t="shared" si="90"/>
        <v/>
      </c>
      <c r="AT115" s="28" t="str">
        <f t="shared" si="91"/>
        <v/>
      </c>
      <c r="AU115" s="28" t="str">
        <f t="shared" si="92"/>
        <v/>
      </c>
      <c r="AV115" s="28" t="str">
        <f t="shared" si="93"/>
        <v/>
      </c>
      <c r="AW115" s="28" t="str">
        <f t="shared" si="94"/>
        <v/>
      </c>
      <c r="AX115" s="28"/>
      <c r="AZ115" s="28">
        <f t="shared" si="69"/>
        <v>0</v>
      </c>
      <c r="BA115" s="28">
        <f t="shared" si="70"/>
        <v>0</v>
      </c>
      <c r="BB115" s="28">
        <f t="shared" si="71"/>
        <v>0</v>
      </c>
      <c r="BC115" s="28">
        <f t="shared" si="72"/>
        <v>0</v>
      </c>
      <c r="BD115" s="35" t="str">
        <f t="shared" si="73"/>
        <v/>
      </c>
      <c r="BE115" s="30" t="str">
        <f t="shared" si="74"/>
        <v/>
      </c>
    </row>
    <row r="116" spans="2:57">
      <c r="B116" s="28" t="s">
        <v>19</v>
      </c>
      <c r="C116" s="28" t="s">
        <v>20</v>
      </c>
      <c r="N116" s="28">
        <v>114</v>
      </c>
      <c r="O116" s="28"/>
      <c r="P116" s="30" t="str">
        <f t="shared" si="58"/>
        <v/>
      </c>
      <c r="Q116" s="30" t="str">
        <f t="shared" si="59"/>
        <v/>
      </c>
      <c r="R116" s="30" t="str">
        <f t="shared" si="60"/>
        <v/>
      </c>
      <c r="S116" s="30" t="str">
        <f t="shared" si="61"/>
        <v/>
      </c>
      <c r="T116" s="30" t="str">
        <f t="shared" si="62"/>
        <v/>
      </c>
      <c r="U116" s="30" t="str">
        <f t="shared" si="63"/>
        <v/>
      </c>
      <c r="V116" s="30" t="str">
        <f t="shared" si="64"/>
        <v/>
      </c>
      <c r="W116" s="30" t="str">
        <f t="shared" si="65"/>
        <v/>
      </c>
      <c r="X116" s="30" t="str">
        <f t="shared" si="66"/>
        <v/>
      </c>
      <c r="Y116" s="30" t="str">
        <f t="shared" si="67"/>
        <v/>
      </c>
      <c r="Z116" s="30" t="str">
        <f t="shared" si="68"/>
        <v/>
      </c>
      <c r="AB116" s="30" t="str">
        <f t="shared" si="75"/>
        <v/>
      </c>
      <c r="AC116" s="30" t="str">
        <f t="shared" si="76"/>
        <v/>
      </c>
      <c r="AD116" s="30" t="str">
        <f t="shared" si="77"/>
        <v/>
      </c>
      <c r="AE116" s="30" t="str">
        <f t="shared" si="78"/>
        <v/>
      </c>
      <c r="AF116" s="30" t="str">
        <f t="shared" si="79"/>
        <v/>
      </c>
      <c r="AG116" s="30" t="str">
        <f t="shared" si="80"/>
        <v/>
      </c>
      <c r="AH116" s="30" t="str">
        <f t="shared" si="81"/>
        <v/>
      </c>
      <c r="AI116" s="30" t="str">
        <f t="shared" si="82"/>
        <v/>
      </c>
      <c r="AJ116" s="30" t="str">
        <f t="shared" si="83"/>
        <v/>
      </c>
      <c r="AK116" s="30" t="str">
        <f t="shared" si="84"/>
        <v/>
      </c>
      <c r="AL116" s="30"/>
      <c r="AN116" s="28" t="str">
        <f t="shared" si="85"/>
        <v/>
      </c>
      <c r="AO116" s="28" t="str">
        <f t="shared" si="86"/>
        <v/>
      </c>
      <c r="AP116" s="28" t="str">
        <f t="shared" si="87"/>
        <v/>
      </c>
      <c r="AQ116" s="28" t="str">
        <f t="shared" si="88"/>
        <v/>
      </c>
      <c r="AR116" s="28" t="str">
        <f t="shared" si="89"/>
        <v/>
      </c>
      <c r="AS116" s="28" t="str">
        <f t="shared" si="90"/>
        <v/>
      </c>
      <c r="AT116" s="28" t="str">
        <f t="shared" si="91"/>
        <v/>
      </c>
      <c r="AU116" s="28" t="str">
        <f t="shared" si="92"/>
        <v/>
      </c>
      <c r="AV116" s="28" t="str">
        <f t="shared" si="93"/>
        <v/>
      </c>
      <c r="AW116" s="28" t="str">
        <f t="shared" si="94"/>
        <v/>
      </c>
      <c r="AX116" s="28"/>
      <c r="AZ116" s="28">
        <f t="shared" si="69"/>
        <v>0</v>
      </c>
      <c r="BA116" s="28">
        <f t="shared" si="70"/>
        <v>0</v>
      </c>
      <c r="BB116" s="28">
        <f t="shared" si="71"/>
        <v>0</v>
      </c>
      <c r="BC116" s="28">
        <f t="shared" si="72"/>
        <v>0</v>
      </c>
      <c r="BD116" s="35" t="str">
        <f t="shared" si="73"/>
        <v/>
      </c>
      <c r="BE116" s="30" t="str">
        <f t="shared" si="74"/>
        <v/>
      </c>
    </row>
    <row r="117" spans="2:57">
      <c r="B117" s="28" t="s">
        <v>89</v>
      </c>
      <c r="C117" s="28" t="s">
        <v>90</v>
      </c>
      <c r="N117" s="28">
        <v>115</v>
      </c>
      <c r="O117" s="28"/>
      <c r="P117" s="30" t="str">
        <f t="shared" si="58"/>
        <v/>
      </c>
      <c r="Q117" s="30" t="str">
        <f t="shared" si="59"/>
        <v/>
      </c>
      <c r="R117" s="30" t="str">
        <f t="shared" si="60"/>
        <v/>
      </c>
      <c r="S117" s="30" t="str">
        <f t="shared" si="61"/>
        <v/>
      </c>
      <c r="T117" s="30" t="str">
        <f t="shared" si="62"/>
        <v/>
      </c>
      <c r="U117" s="30" t="str">
        <f t="shared" si="63"/>
        <v/>
      </c>
      <c r="V117" s="30" t="str">
        <f t="shared" si="64"/>
        <v/>
      </c>
      <c r="W117" s="30" t="str">
        <f t="shared" si="65"/>
        <v/>
      </c>
      <c r="X117" s="30" t="str">
        <f t="shared" si="66"/>
        <v/>
      </c>
      <c r="Y117" s="30" t="str">
        <f t="shared" si="67"/>
        <v/>
      </c>
      <c r="Z117" s="30" t="str">
        <f t="shared" si="68"/>
        <v/>
      </c>
      <c r="AB117" s="30" t="str">
        <f t="shared" si="75"/>
        <v/>
      </c>
      <c r="AC117" s="30" t="str">
        <f t="shared" si="76"/>
        <v/>
      </c>
      <c r="AD117" s="30" t="str">
        <f t="shared" si="77"/>
        <v/>
      </c>
      <c r="AE117" s="30" t="str">
        <f t="shared" si="78"/>
        <v/>
      </c>
      <c r="AF117" s="30" t="str">
        <f t="shared" si="79"/>
        <v/>
      </c>
      <c r="AG117" s="30" t="str">
        <f t="shared" si="80"/>
        <v/>
      </c>
      <c r="AH117" s="30" t="str">
        <f t="shared" si="81"/>
        <v/>
      </c>
      <c r="AI117" s="30" t="str">
        <f t="shared" si="82"/>
        <v/>
      </c>
      <c r="AJ117" s="30" t="str">
        <f t="shared" si="83"/>
        <v/>
      </c>
      <c r="AK117" s="30" t="str">
        <f t="shared" si="84"/>
        <v/>
      </c>
      <c r="AL117" s="30"/>
      <c r="AN117" s="28" t="str">
        <f t="shared" si="85"/>
        <v/>
      </c>
      <c r="AO117" s="28" t="str">
        <f t="shared" si="86"/>
        <v/>
      </c>
      <c r="AP117" s="28" t="str">
        <f t="shared" si="87"/>
        <v/>
      </c>
      <c r="AQ117" s="28" t="str">
        <f t="shared" si="88"/>
        <v/>
      </c>
      <c r="AR117" s="28" t="str">
        <f t="shared" si="89"/>
        <v/>
      </c>
      <c r="AS117" s="28" t="str">
        <f t="shared" si="90"/>
        <v/>
      </c>
      <c r="AT117" s="28" t="str">
        <f t="shared" si="91"/>
        <v/>
      </c>
      <c r="AU117" s="28" t="str">
        <f t="shared" si="92"/>
        <v/>
      </c>
      <c r="AV117" s="28" t="str">
        <f t="shared" si="93"/>
        <v/>
      </c>
      <c r="AW117" s="28" t="str">
        <f t="shared" si="94"/>
        <v/>
      </c>
      <c r="AX117" s="28"/>
      <c r="AZ117" s="28">
        <f t="shared" si="69"/>
        <v>0</v>
      </c>
      <c r="BA117" s="28">
        <f t="shared" si="70"/>
        <v>0</v>
      </c>
      <c r="BB117" s="28">
        <f t="shared" si="71"/>
        <v>0</v>
      </c>
      <c r="BC117" s="28">
        <f t="shared" si="72"/>
        <v>0</v>
      </c>
      <c r="BD117" s="35" t="str">
        <f t="shared" si="73"/>
        <v/>
      </c>
      <c r="BE117" s="30" t="str">
        <f t="shared" si="74"/>
        <v/>
      </c>
    </row>
    <row r="118" spans="2:57">
      <c r="B118" s="28" t="s">
        <v>229</v>
      </c>
      <c r="C118" s="28" t="s">
        <v>230</v>
      </c>
      <c r="N118" s="28">
        <v>116</v>
      </c>
      <c r="O118" s="28"/>
      <c r="P118" s="30" t="str">
        <f t="shared" si="58"/>
        <v/>
      </c>
      <c r="Q118" s="30" t="str">
        <f t="shared" si="59"/>
        <v/>
      </c>
      <c r="R118" s="30" t="str">
        <f t="shared" si="60"/>
        <v/>
      </c>
      <c r="S118" s="30" t="str">
        <f t="shared" si="61"/>
        <v/>
      </c>
      <c r="T118" s="30" t="str">
        <f t="shared" si="62"/>
        <v/>
      </c>
      <c r="U118" s="30" t="str">
        <f t="shared" si="63"/>
        <v/>
      </c>
      <c r="V118" s="30" t="str">
        <f t="shared" si="64"/>
        <v/>
      </c>
      <c r="W118" s="30" t="str">
        <f t="shared" si="65"/>
        <v/>
      </c>
      <c r="X118" s="30" t="str">
        <f t="shared" si="66"/>
        <v/>
      </c>
      <c r="Y118" s="30" t="str">
        <f t="shared" si="67"/>
        <v/>
      </c>
      <c r="Z118" s="30" t="str">
        <f t="shared" si="68"/>
        <v/>
      </c>
      <c r="AB118" s="30" t="str">
        <f t="shared" si="75"/>
        <v/>
      </c>
      <c r="AC118" s="30" t="str">
        <f t="shared" si="76"/>
        <v/>
      </c>
      <c r="AD118" s="30" t="str">
        <f t="shared" si="77"/>
        <v/>
      </c>
      <c r="AE118" s="30" t="str">
        <f t="shared" si="78"/>
        <v/>
      </c>
      <c r="AF118" s="30" t="str">
        <f t="shared" si="79"/>
        <v/>
      </c>
      <c r="AG118" s="30" t="str">
        <f t="shared" si="80"/>
        <v/>
      </c>
      <c r="AH118" s="30" t="str">
        <f t="shared" si="81"/>
        <v/>
      </c>
      <c r="AI118" s="30" t="str">
        <f t="shared" si="82"/>
        <v/>
      </c>
      <c r="AJ118" s="30" t="str">
        <f t="shared" si="83"/>
        <v/>
      </c>
      <c r="AK118" s="30" t="str">
        <f t="shared" si="84"/>
        <v/>
      </c>
      <c r="AL118" s="30"/>
      <c r="AN118" s="28" t="str">
        <f t="shared" si="85"/>
        <v/>
      </c>
      <c r="AO118" s="28" t="str">
        <f t="shared" si="86"/>
        <v/>
      </c>
      <c r="AP118" s="28" t="str">
        <f t="shared" si="87"/>
        <v/>
      </c>
      <c r="AQ118" s="28" t="str">
        <f t="shared" si="88"/>
        <v/>
      </c>
      <c r="AR118" s="28" t="str">
        <f t="shared" si="89"/>
        <v/>
      </c>
      <c r="AS118" s="28" t="str">
        <f t="shared" si="90"/>
        <v/>
      </c>
      <c r="AT118" s="28" t="str">
        <f t="shared" si="91"/>
        <v/>
      </c>
      <c r="AU118" s="28" t="str">
        <f t="shared" si="92"/>
        <v/>
      </c>
      <c r="AV118" s="28" t="str">
        <f t="shared" si="93"/>
        <v/>
      </c>
      <c r="AW118" s="28" t="str">
        <f t="shared" si="94"/>
        <v/>
      </c>
      <c r="AX118" s="28"/>
      <c r="AZ118" s="28">
        <f t="shared" si="69"/>
        <v>0</v>
      </c>
      <c r="BA118" s="28">
        <f t="shared" si="70"/>
        <v>0</v>
      </c>
      <c r="BB118" s="28">
        <f t="shared" si="71"/>
        <v>0</v>
      </c>
      <c r="BC118" s="28">
        <f t="shared" si="72"/>
        <v>0</v>
      </c>
      <c r="BD118" s="35" t="str">
        <f t="shared" si="73"/>
        <v/>
      </c>
      <c r="BE118" s="30" t="str">
        <f t="shared" si="74"/>
        <v/>
      </c>
    </row>
    <row r="119" spans="2:57">
      <c r="B119" s="28" t="s">
        <v>101</v>
      </c>
      <c r="C119" s="28" t="s">
        <v>102</v>
      </c>
      <c r="N119" s="28">
        <v>117</v>
      </c>
      <c r="O119" s="28"/>
      <c r="P119" s="30" t="str">
        <f t="shared" si="58"/>
        <v/>
      </c>
      <c r="Q119" s="30" t="str">
        <f t="shared" si="59"/>
        <v/>
      </c>
      <c r="R119" s="30" t="str">
        <f t="shared" si="60"/>
        <v/>
      </c>
      <c r="S119" s="30" t="str">
        <f t="shared" si="61"/>
        <v/>
      </c>
      <c r="T119" s="30" t="str">
        <f t="shared" si="62"/>
        <v/>
      </c>
      <c r="U119" s="30" t="str">
        <f t="shared" si="63"/>
        <v/>
      </c>
      <c r="V119" s="30" t="str">
        <f t="shared" si="64"/>
        <v/>
      </c>
      <c r="W119" s="30" t="str">
        <f t="shared" si="65"/>
        <v/>
      </c>
      <c r="X119" s="30" t="str">
        <f t="shared" si="66"/>
        <v/>
      </c>
      <c r="Y119" s="30" t="str">
        <f t="shared" si="67"/>
        <v/>
      </c>
      <c r="Z119" s="30" t="str">
        <f t="shared" si="68"/>
        <v/>
      </c>
      <c r="AB119" s="30" t="str">
        <f t="shared" si="75"/>
        <v/>
      </c>
      <c r="AC119" s="30" t="str">
        <f t="shared" si="76"/>
        <v/>
      </c>
      <c r="AD119" s="30" t="str">
        <f t="shared" si="77"/>
        <v/>
      </c>
      <c r="AE119" s="30" t="str">
        <f t="shared" si="78"/>
        <v/>
      </c>
      <c r="AF119" s="30" t="str">
        <f t="shared" si="79"/>
        <v/>
      </c>
      <c r="AG119" s="30" t="str">
        <f t="shared" si="80"/>
        <v/>
      </c>
      <c r="AH119" s="30" t="str">
        <f t="shared" si="81"/>
        <v/>
      </c>
      <c r="AI119" s="30" t="str">
        <f t="shared" si="82"/>
        <v/>
      </c>
      <c r="AJ119" s="30" t="str">
        <f t="shared" si="83"/>
        <v/>
      </c>
      <c r="AK119" s="30" t="str">
        <f t="shared" si="84"/>
        <v/>
      </c>
      <c r="AL119" s="30"/>
      <c r="AN119" s="28" t="str">
        <f t="shared" si="85"/>
        <v/>
      </c>
      <c r="AO119" s="28" t="str">
        <f t="shared" si="86"/>
        <v/>
      </c>
      <c r="AP119" s="28" t="str">
        <f t="shared" si="87"/>
        <v/>
      </c>
      <c r="AQ119" s="28" t="str">
        <f t="shared" si="88"/>
        <v/>
      </c>
      <c r="AR119" s="28" t="str">
        <f t="shared" si="89"/>
        <v/>
      </c>
      <c r="AS119" s="28" t="str">
        <f t="shared" si="90"/>
        <v/>
      </c>
      <c r="AT119" s="28" t="str">
        <f t="shared" si="91"/>
        <v/>
      </c>
      <c r="AU119" s="28" t="str">
        <f t="shared" si="92"/>
        <v/>
      </c>
      <c r="AV119" s="28" t="str">
        <f t="shared" si="93"/>
        <v/>
      </c>
      <c r="AW119" s="28" t="str">
        <f t="shared" si="94"/>
        <v/>
      </c>
      <c r="AX119" s="28"/>
      <c r="AZ119" s="28">
        <f t="shared" si="69"/>
        <v>0</v>
      </c>
      <c r="BA119" s="28">
        <f t="shared" si="70"/>
        <v>0</v>
      </c>
      <c r="BB119" s="28">
        <f t="shared" si="71"/>
        <v>0</v>
      </c>
      <c r="BC119" s="28">
        <f t="shared" si="72"/>
        <v>0</v>
      </c>
      <c r="BD119" s="35" t="str">
        <f t="shared" si="73"/>
        <v/>
      </c>
      <c r="BE119" s="30" t="str">
        <f t="shared" si="74"/>
        <v/>
      </c>
    </row>
    <row r="120" spans="2:57">
      <c r="B120" s="28" t="s">
        <v>71</v>
      </c>
      <c r="C120" s="28" t="s">
        <v>72</v>
      </c>
      <c r="N120" s="28">
        <v>118</v>
      </c>
      <c r="O120" s="28"/>
      <c r="P120" s="30" t="str">
        <f t="shared" si="58"/>
        <v/>
      </c>
      <c r="Q120" s="30" t="str">
        <f t="shared" si="59"/>
        <v/>
      </c>
      <c r="R120" s="30" t="str">
        <f t="shared" si="60"/>
        <v/>
      </c>
      <c r="S120" s="30" t="str">
        <f t="shared" si="61"/>
        <v/>
      </c>
      <c r="T120" s="30" t="str">
        <f t="shared" si="62"/>
        <v/>
      </c>
      <c r="U120" s="30" t="str">
        <f t="shared" si="63"/>
        <v/>
      </c>
      <c r="V120" s="30" t="str">
        <f t="shared" si="64"/>
        <v/>
      </c>
      <c r="W120" s="30" t="str">
        <f t="shared" si="65"/>
        <v/>
      </c>
      <c r="X120" s="30" t="str">
        <f t="shared" si="66"/>
        <v/>
      </c>
      <c r="Y120" s="30" t="str">
        <f t="shared" si="67"/>
        <v/>
      </c>
      <c r="Z120" s="30" t="str">
        <f t="shared" si="68"/>
        <v/>
      </c>
      <c r="AB120" s="30" t="str">
        <f t="shared" si="75"/>
        <v/>
      </c>
      <c r="AC120" s="30" t="str">
        <f t="shared" si="76"/>
        <v/>
      </c>
      <c r="AD120" s="30" t="str">
        <f t="shared" si="77"/>
        <v/>
      </c>
      <c r="AE120" s="30" t="str">
        <f t="shared" si="78"/>
        <v/>
      </c>
      <c r="AF120" s="30" t="str">
        <f t="shared" si="79"/>
        <v/>
      </c>
      <c r="AG120" s="30" t="str">
        <f t="shared" si="80"/>
        <v/>
      </c>
      <c r="AH120" s="30" t="str">
        <f t="shared" si="81"/>
        <v/>
      </c>
      <c r="AI120" s="30" t="str">
        <f t="shared" si="82"/>
        <v/>
      </c>
      <c r="AJ120" s="30" t="str">
        <f t="shared" si="83"/>
        <v/>
      </c>
      <c r="AK120" s="30" t="str">
        <f t="shared" si="84"/>
        <v/>
      </c>
      <c r="AL120" s="30"/>
      <c r="AN120" s="28" t="str">
        <f t="shared" si="85"/>
        <v/>
      </c>
      <c r="AO120" s="28" t="str">
        <f t="shared" si="86"/>
        <v/>
      </c>
      <c r="AP120" s="28" t="str">
        <f t="shared" si="87"/>
        <v/>
      </c>
      <c r="AQ120" s="28" t="str">
        <f t="shared" si="88"/>
        <v/>
      </c>
      <c r="AR120" s="28" t="str">
        <f t="shared" si="89"/>
        <v/>
      </c>
      <c r="AS120" s="28" t="str">
        <f t="shared" si="90"/>
        <v/>
      </c>
      <c r="AT120" s="28" t="str">
        <f t="shared" si="91"/>
        <v/>
      </c>
      <c r="AU120" s="28" t="str">
        <f t="shared" si="92"/>
        <v/>
      </c>
      <c r="AV120" s="28" t="str">
        <f t="shared" si="93"/>
        <v/>
      </c>
      <c r="AW120" s="28" t="str">
        <f t="shared" si="94"/>
        <v/>
      </c>
      <c r="AX120" s="28"/>
      <c r="AZ120" s="28">
        <f t="shared" si="69"/>
        <v>0</v>
      </c>
      <c r="BA120" s="28">
        <f t="shared" si="70"/>
        <v>0</v>
      </c>
      <c r="BB120" s="28">
        <f t="shared" si="71"/>
        <v>0</v>
      </c>
      <c r="BC120" s="28">
        <f t="shared" si="72"/>
        <v>0</v>
      </c>
      <c r="BD120" s="35" t="str">
        <f t="shared" si="73"/>
        <v/>
      </c>
      <c r="BE120" s="30" t="str">
        <f t="shared" si="74"/>
        <v/>
      </c>
    </row>
    <row r="121" spans="2:57">
      <c r="B121" s="28" t="s">
        <v>77</v>
      </c>
      <c r="C121" s="28" t="s">
        <v>78</v>
      </c>
      <c r="N121" s="28">
        <v>119</v>
      </c>
      <c r="O121" s="28"/>
      <c r="P121" s="30" t="str">
        <f t="shared" si="58"/>
        <v/>
      </c>
      <c r="Q121" s="30" t="str">
        <f t="shared" si="59"/>
        <v/>
      </c>
      <c r="R121" s="30" t="str">
        <f t="shared" si="60"/>
        <v/>
      </c>
      <c r="S121" s="30" t="str">
        <f t="shared" si="61"/>
        <v/>
      </c>
      <c r="T121" s="30" t="str">
        <f t="shared" si="62"/>
        <v/>
      </c>
      <c r="U121" s="30" t="str">
        <f t="shared" si="63"/>
        <v/>
      </c>
      <c r="V121" s="30" t="str">
        <f t="shared" si="64"/>
        <v/>
      </c>
      <c r="W121" s="30" t="str">
        <f t="shared" si="65"/>
        <v/>
      </c>
      <c r="X121" s="30" t="str">
        <f t="shared" si="66"/>
        <v/>
      </c>
      <c r="Y121" s="30" t="str">
        <f t="shared" si="67"/>
        <v/>
      </c>
      <c r="Z121" s="30" t="str">
        <f t="shared" si="68"/>
        <v/>
      </c>
      <c r="AB121" s="30" t="str">
        <f t="shared" si="75"/>
        <v/>
      </c>
      <c r="AC121" s="30" t="str">
        <f t="shared" si="76"/>
        <v/>
      </c>
      <c r="AD121" s="30" t="str">
        <f t="shared" si="77"/>
        <v/>
      </c>
      <c r="AE121" s="30" t="str">
        <f t="shared" si="78"/>
        <v/>
      </c>
      <c r="AF121" s="30" t="str">
        <f t="shared" si="79"/>
        <v/>
      </c>
      <c r="AG121" s="30" t="str">
        <f t="shared" si="80"/>
        <v/>
      </c>
      <c r="AH121" s="30" t="str">
        <f t="shared" si="81"/>
        <v/>
      </c>
      <c r="AI121" s="30" t="str">
        <f t="shared" si="82"/>
        <v/>
      </c>
      <c r="AJ121" s="30" t="str">
        <f t="shared" si="83"/>
        <v/>
      </c>
      <c r="AK121" s="30" t="str">
        <f t="shared" si="84"/>
        <v/>
      </c>
      <c r="AL121" s="30"/>
      <c r="AN121" s="28" t="str">
        <f t="shared" si="85"/>
        <v/>
      </c>
      <c r="AO121" s="28" t="str">
        <f t="shared" si="86"/>
        <v/>
      </c>
      <c r="AP121" s="28" t="str">
        <f t="shared" si="87"/>
        <v/>
      </c>
      <c r="AQ121" s="28" t="str">
        <f t="shared" si="88"/>
        <v/>
      </c>
      <c r="AR121" s="28" t="str">
        <f t="shared" si="89"/>
        <v/>
      </c>
      <c r="AS121" s="28" t="str">
        <f t="shared" si="90"/>
        <v/>
      </c>
      <c r="AT121" s="28" t="str">
        <f t="shared" si="91"/>
        <v/>
      </c>
      <c r="AU121" s="28" t="str">
        <f t="shared" si="92"/>
        <v/>
      </c>
      <c r="AV121" s="28" t="str">
        <f t="shared" si="93"/>
        <v/>
      </c>
      <c r="AW121" s="28" t="str">
        <f t="shared" si="94"/>
        <v/>
      </c>
      <c r="AX121" s="28"/>
      <c r="AZ121" s="28">
        <f t="shared" si="69"/>
        <v>0</v>
      </c>
      <c r="BA121" s="28">
        <f t="shared" si="70"/>
        <v>0</v>
      </c>
      <c r="BB121" s="28">
        <f t="shared" si="71"/>
        <v>0</v>
      </c>
      <c r="BC121" s="28">
        <f t="shared" si="72"/>
        <v>0</v>
      </c>
      <c r="BD121" s="35" t="str">
        <f t="shared" si="73"/>
        <v/>
      </c>
      <c r="BE121" s="30" t="str">
        <f t="shared" si="74"/>
        <v/>
      </c>
    </row>
    <row r="122" spans="2:57">
      <c r="B122" s="28" t="s">
        <v>83</v>
      </c>
      <c r="C122" s="28" t="s">
        <v>84</v>
      </c>
      <c r="N122" s="28">
        <v>120</v>
      </c>
      <c r="O122" s="28"/>
      <c r="P122" s="30" t="str">
        <f t="shared" si="58"/>
        <v/>
      </c>
      <c r="Q122" s="30" t="str">
        <f t="shared" si="59"/>
        <v/>
      </c>
      <c r="R122" s="30" t="str">
        <f t="shared" si="60"/>
        <v/>
      </c>
      <c r="S122" s="30" t="str">
        <f t="shared" si="61"/>
        <v/>
      </c>
      <c r="T122" s="30" t="str">
        <f t="shared" si="62"/>
        <v/>
      </c>
      <c r="U122" s="30" t="str">
        <f t="shared" si="63"/>
        <v/>
      </c>
      <c r="V122" s="30" t="str">
        <f t="shared" si="64"/>
        <v/>
      </c>
      <c r="W122" s="30" t="str">
        <f t="shared" si="65"/>
        <v/>
      </c>
      <c r="X122" s="30" t="str">
        <f t="shared" si="66"/>
        <v/>
      </c>
      <c r="Y122" s="30" t="str">
        <f t="shared" si="67"/>
        <v/>
      </c>
      <c r="Z122" s="30" t="str">
        <f t="shared" si="68"/>
        <v/>
      </c>
      <c r="AB122" s="30" t="str">
        <f t="shared" si="75"/>
        <v/>
      </c>
      <c r="AC122" s="30" t="str">
        <f t="shared" si="76"/>
        <v/>
      </c>
      <c r="AD122" s="30" t="str">
        <f t="shared" si="77"/>
        <v/>
      </c>
      <c r="AE122" s="30" t="str">
        <f t="shared" si="78"/>
        <v/>
      </c>
      <c r="AF122" s="30" t="str">
        <f t="shared" si="79"/>
        <v/>
      </c>
      <c r="AG122" s="30" t="str">
        <f t="shared" si="80"/>
        <v/>
      </c>
      <c r="AH122" s="30" t="str">
        <f t="shared" si="81"/>
        <v/>
      </c>
      <c r="AI122" s="30" t="str">
        <f t="shared" si="82"/>
        <v/>
      </c>
      <c r="AJ122" s="30" t="str">
        <f t="shared" si="83"/>
        <v/>
      </c>
      <c r="AK122" s="30" t="str">
        <f t="shared" si="84"/>
        <v/>
      </c>
      <c r="AL122" s="30"/>
      <c r="AN122" s="28" t="str">
        <f t="shared" si="85"/>
        <v/>
      </c>
      <c r="AO122" s="28" t="str">
        <f t="shared" si="86"/>
        <v/>
      </c>
      <c r="AP122" s="28" t="str">
        <f t="shared" si="87"/>
        <v/>
      </c>
      <c r="AQ122" s="28" t="str">
        <f t="shared" si="88"/>
        <v/>
      </c>
      <c r="AR122" s="28" t="str">
        <f t="shared" si="89"/>
        <v/>
      </c>
      <c r="AS122" s="28" t="str">
        <f t="shared" si="90"/>
        <v/>
      </c>
      <c r="AT122" s="28" t="str">
        <f t="shared" si="91"/>
        <v/>
      </c>
      <c r="AU122" s="28" t="str">
        <f t="shared" si="92"/>
        <v/>
      </c>
      <c r="AV122" s="28" t="str">
        <f t="shared" si="93"/>
        <v/>
      </c>
      <c r="AW122" s="28" t="str">
        <f t="shared" si="94"/>
        <v/>
      </c>
      <c r="AX122" s="28"/>
      <c r="AZ122" s="28">
        <f t="shared" si="69"/>
        <v>0</v>
      </c>
      <c r="BA122" s="28">
        <f t="shared" si="70"/>
        <v>0</v>
      </c>
      <c r="BB122" s="28">
        <f t="shared" si="71"/>
        <v>0</v>
      </c>
      <c r="BC122" s="28">
        <f t="shared" si="72"/>
        <v>0</v>
      </c>
      <c r="BD122" s="35" t="str">
        <f t="shared" si="73"/>
        <v/>
      </c>
      <c r="BE122" s="30" t="str">
        <f t="shared" si="74"/>
        <v/>
      </c>
    </row>
    <row r="123" spans="2:57">
      <c r="B123" s="28" t="s">
        <v>79</v>
      </c>
      <c r="C123" s="28" t="s">
        <v>80</v>
      </c>
      <c r="N123" s="28">
        <v>121</v>
      </c>
      <c r="O123" s="28"/>
      <c r="P123" s="30" t="str">
        <f t="shared" si="58"/>
        <v/>
      </c>
      <c r="Q123" s="30" t="str">
        <f t="shared" si="59"/>
        <v/>
      </c>
      <c r="R123" s="30" t="str">
        <f t="shared" si="60"/>
        <v/>
      </c>
      <c r="S123" s="30" t="str">
        <f t="shared" si="61"/>
        <v/>
      </c>
      <c r="T123" s="30" t="str">
        <f t="shared" si="62"/>
        <v/>
      </c>
      <c r="U123" s="30" t="str">
        <f t="shared" si="63"/>
        <v/>
      </c>
      <c r="V123" s="30" t="str">
        <f t="shared" si="64"/>
        <v/>
      </c>
      <c r="W123" s="30" t="str">
        <f t="shared" si="65"/>
        <v/>
      </c>
      <c r="X123" s="30" t="str">
        <f t="shared" si="66"/>
        <v/>
      </c>
      <c r="Y123" s="30" t="str">
        <f t="shared" si="67"/>
        <v/>
      </c>
      <c r="Z123" s="30" t="str">
        <f t="shared" si="68"/>
        <v/>
      </c>
      <c r="AB123" s="30" t="str">
        <f t="shared" si="75"/>
        <v/>
      </c>
      <c r="AC123" s="30" t="str">
        <f t="shared" si="76"/>
        <v/>
      </c>
      <c r="AD123" s="30" t="str">
        <f t="shared" si="77"/>
        <v/>
      </c>
      <c r="AE123" s="30" t="str">
        <f t="shared" si="78"/>
        <v/>
      </c>
      <c r="AF123" s="30" t="str">
        <f t="shared" si="79"/>
        <v/>
      </c>
      <c r="AG123" s="30" t="str">
        <f t="shared" si="80"/>
        <v/>
      </c>
      <c r="AH123" s="30" t="str">
        <f t="shared" si="81"/>
        <v/>
      </c>
      <c r="AI123" s="30" t="str">
        <f t="shared" si="82"/>
        <v/>
      </c>
      <c r="AJ123" s="30" t="str">
        <f t="shared" si="83"/>
        <v/>
      </c>
      <c r="AK123" s="30" t="str">
        <f t="shared" si="84"/>
        <v/>
      </c>
      <c r="AL123" s="30"/>
      <c r="AN123" s="28" t="str">
        <f t="shared" si="85"/>
        <v/>
      </c>
      <c r="AO123" s="28" t="str">
        <f t="shared" si="86"/>
        <v/>
      </c>
      <c r="AP123" s="28" t="str">
        <f t="shared" si="87"/>
        <v/>
      </c>
      <c r="AQ123" s="28" t="str">
        <f t="shared" si="88"/>
        <v/>
      </c>
      <c r="AR123" s="28" t="str">
        <f t="shared" si="89"/>
        <v/>
      </c>
      <c r="AS123" s="28" t="str">
        <f t="shared" si="90"/>
        <v/>
      </c>
      <c r="AT123" s="28" t="str">
        <f t="shared" si="91"/>
        <v/>
      </c>
      <c r="AU123" s="28" t="str">
        <f t="shared" si="92"/>
        <v/>
      </c>
      <c r="AV123" s="28" t="str">
        <f t="shared" si="93"/>
        <v/>
      </c>
      <c r="AW123" s="28" t="str">
        <f t="shared" si="94"/>
        <v/>
      </c>
      <c r="AX123" s="28"/>
      <c r="AZ123" s="28">
        <f t="shared" si="69"/>
        <v>0</v>
      </c>
      <c r="BA123" s="28">
        <f t="shared" si="70"/>
        <v>0</v>
      </c>
      <c r="BB123" s="28">
        <f t="shared" si="71"/>
        <v>0</v>
      </c>
      <c r="BC123" s="28">
        <f t="shared" si="72"/>
        <v>0</v>
      </c>
      <c r="BD123" s="35" t="str">
        <f t="shared" si="73"/>
        <v/>
      </c>
      <c r="BE123" s="30" t="str">
        <f t="shared" si="74"/>
        <v/>
      </c>
    </row>
    <row r="124" spans="2:57">
      <c r="B124" s="28" t="s">
        <v>75</v>
      </c>
      <c r="C124" s="28" t="s">
        <v>76</v>
      </c>
      <c r="N124" s="28">
        <v>122</v>
      </c>
      <c r="O124" s="28"/>
      <c r="P124" s="30" t="str">
        <f t="shared" si="58"/>
        <v/>
      </c>
      <c r="Q124" s="30" t="str">
        <f t="shared" si="59"/>
        <v/>
      </c>
      <c r="R124" s="30" t="str">
        <f t="shared" si="60"/>
        <v/>
      </c>
      <c r="S124" s="30" t="str">
        <f t="shared" si="61"/>
        <v/>
      </c>
      <c r="T124" s="30" t="str">
        <f t="shared" si="62"/>
        <v/>
      </c>
      <c r="U124" s="30" t="str">
        <f t="shared" si="63"/>
        <v/>
      </c>
      <c r="V124" s="30" t="str">
        <f t="shared" si="64"/>
        <v/>
      </c>
      <c r="W124" s="30" t="str">
        <f t="shared" si="65"/>
        <v/>
      </c>
      <c r="X124" s="30" t="str">
        <f t="shared" si="66"/>
        <v/>
      </c>
      <c r="Y124" s="30" t="str">
        <f t="shared" si="67"/>
        <v/>
      </c>
      <c r="Z124" s="30" t="str">
        <f t="shared" si="68"/>
        <v/>
      </c>
      <c r="AB124" s="30" t="str">
        <f t="shared" si="75"/>
        <v/>
      </c>
      <c r="AC124" s="30" t="str">
        <f t="shared" si="76"/>
        <v/>
      </c>
      <c r="AD124" s="30" t="str">
        <f t="shared" si="77"/>
        <v/>
      </c>
      <c r="AE124" s="30" t="str">
        <f t="shared" si="78"/>
        <v/>
      </c>
      <c r="AF124" s="30" t="str">
        <f t="shared" si="79"/>
        <v/>
      </c>
      <c r="AG124" s="30" t="str">
        <f t="shared" si="80"/>
        <v/>
      </c>
      <c r="AH124" s="30" t="str">
        <f t="shared" si="81"/>
        <v/>
      </c>
      <c r="AI124" s="30" t="str">
        <f t="shared" si="82"/>
        <v/>
      </c>
      <c r="AJ124" s="30" t="str">
        <f t="shared" si="83"/>
        <v/>
      </c>
      <c r="AK124" s="30" t="str">
        <f t="shared" si="84"/>
        <v/>
      </c>
      <c r="AL124" s="30"/>
      <c r="AN124" s="28" t="str">
        <f t="shared" si="85"/>
        <v/>
      </c>
      <c r="AO124" s="28" t="str">
        <f t="shared" si="86"/>
        <v/>
      </c>
      <c r="AP124" s="28" t="str">
        <f t="shared" si="87"/>
        <v/>
      </c>
      <c r="AQ124" s="28" t="str">
        <f t="shared" si="88"/>
        <v/>
      </c>
      <c r="AR124" s="28" t="str">
        <f t="shared" si="89"/>
        <v/>
      </c>
      <c r="AS124" s="28" t="str">
        <f t="shared" si="90"/>
        <v/>
      </c>
      <c r="AT124" s="28" t="str">
        <f t="shared" si="91"/>
        <v/>
      </c>
      <c r="AU124" s="28" t="str">
        <f t="shared" si="92"/>
        <v/>
      </c>
      <c r="AV124" s="28" t="str">
        <f t="shared" si="93"/>
        <v/>
      </c>
      <c r="AW124" s="28" t="str">
        <f t="shared" si="94"/>
        <v/>
      </c>
      <c r="AX124" s="28"/>
      <c r="AZ124" s="28">
        <f t="shared" si="69"/>
        <v>0</v>
      </c>
      <c r="BA124" s="28">
        <f t="shared" si="70"/>
        <v>0</v>
      </c>
      <c r="BB124" s="28">
        <f t="shared" si="71"/>
        <v>0</v>
      </c>
      <c r="BC124" s="28">
        <f t="shared" si="72"/>
        <v>0</v>
      </c>
      <c r="BD124" s="35" t="str">
        <f t="shared" si="73"/>
        <v/>
      </c>
      <c r="BE124" s="30" t="str">
        <f t="shared" si="74"/>
        <v/>
      </c>
    </row>
    <row r="125" spans="2:57">
      <c r="B125" s="28" t="s">
        <v>81</v>
      </c>
      <c r="C125" s="28" t="s">
        <v>82</v>
      </c>
      <c r="N125" s="28">
        <v>123</v>
      </c>
      <c r="O125" s="28"/>
      <c r="P125" s="30" t="str">
        <f t="shared" si="58"/>
        <v/>
      </c>
      <c r="Q125" s="30" t="str">
        <f t="shared" si="59"/>
        <v/>
      </c>
      <c r="R125" s="30" t="str">
        <f t="shared" si="60"/>
        <v/>
      </c>
      <c r="S125" s="30" t="str">
        <f t="shared" si="61"/>
        <v/>
      </c>
      <c r="T125" s="30" t="str">
        <f t="shared" si="62"/>
        <v/>
      </c>
      <c r="U125" s="30" t="str">
        <f t="shared" si="63"/>
        <v/>
      </c>
      <c r="V125" s="30" t="str">
        <f t="shared" si="64"/>
        <v/>
      </c>
      <c r="W125" s="30" t="str">
        <f t="shared" si="65"/>
        <v/>
      </c>
      <c r="X125" s="30" t="str">
        <f t="shared" si="66"/>
        <v/>
      </c>
      <c r="Y125" s="30" t="str">
        <f t="shared" si="67"/>
        <v/>
      </c>
      <c r="Z125" s="30" t="str">
        <f t="shared" si="68"/>
        <v/>
      </c>
      <c r="AB125" s="30" t="str">
        <f t="shared" si="75"/>
        <v/>
      </c>
      <c r="AC125" s="30" t="str">
        <f t="shared" si="76"/>
        <v/>
      </c>
      <c r="AD125" s="30" t="str">
        <f t="shared" si="77"/>
        <v/>
      </c>
      <c r="AE125" s="30" t="str">
        <f t="shared" si="78"/>
        <v/>
      </c>
      <c r="AF125" s="30" t="str">
        <f t="shared" si="79"/>
        <v/>
      </c>
      <c r="AG125" s="30" t="str">
        <f t="shared" si="80"/>
        <v/>
      </c>
      <c r="AH125" s="30" t="str">
        <f t="shared" si="81"/>
        <v/>
      </c>
      <c r="AI125" s="30" t="str">
        <f t="shared" si="82"/>
        <v/>
      </c>
      <c r="AJ125" s="30" t="str">
        <f t="shared" si="83"/>
        <v/>
      </c>
      <c r="AK125" s="30" t="str">
        <f t="shared" si="84"/>
        <v/>
      </c>
      <c r="AL125" s="30"/>
      <c r="AN125" s="28" t="str">
        <f t="shared" si="85"/>
        <v/>
      </c>
      <c r="AO125" s="28" t="str">
        <f t="shared" si="86"/>
        <v/>
      </c>
      <c r="AP125" s="28" t="str">
        <f t="shared" si="87"/>
        <v/>
      </c>
      <c r="AQ125" s="28" t="str">
        <f t="shared" si="88"/>
        <v/>
      </c>
      <c r="AR125" s="28" t="str">
        <f t="shared" si="89"/>
        <v/>
      </c>
      <c r="AS125" s="28" t="str">
        <f t="shared" si="90"/>
        <v/>
      </c>
      <c r="AT125" s="28" t="str">
        <f t="shared" si="91"/>
        <v/>
      </c>
      <c r="AU125" s="28" t="str">
        <f t="shared" si="92"/>
        <v/>
      </c>
      <c r="AV125" s="28" t="str">
        <f t="shared" si="93"/>
        <v/>
      </c>
      <c r="AW125" s="28" t="str">
        <f t="shared" si="94"/>
        <v/>
      </c>
      <c r="AX125" s="28"/>
      <c r="AZ125" s="28">
        <f t="shared" si="69"/>
        <v>0</v>
      </c>
      <c r="BA125" s="28">
        <f t="shared" si="70"/>
        <v>0</v>
      </c>
      <c r="BB125" s="28">
        <f t="shared" si="71"/>
        <v>0</v>
      </c>
      <c r="BC125" s="28">
        <f t="shared" si="72"/>
        <v>0</v>
      </c>
      <c r="BD125" s="35" t="str">
        <f t="shared" si="73"/>
        <v/>
      </c>
      <c r="BE125" s="30" t="str">
        <f t="shared" si="74"/>
        <v/>
      </c>
    </row>
    <row r="126" spans="2:57">
      <c r="B126" s="28" t="s">
        <v>73</v>
      </c>
      <c r="C126" s="28" t="s">
        <v>74</v>
      </c>
      <c r="N126" s="28">
        <v>124</v>
      </c>
      <c r="O126" s="28"/>
      <c r="P126" s="30" t="str">
        <f t="shared" si="58"/>
        <v/>
      </c>
      <c r="Q126" s="30" t="str">
        <f t="shared" si="59"/>
        <v/>
      </c>
      <c r="R126" s="30" t="str">
        <f t="shared" si="60"/>
        <v/>
      </c>
      <c r="S126" s="30" t="str">
        <f t="shared" si="61"/>
        <v/>
      </c>
      <c r="T126" s="30" t="str">
        <f t="shared" si="62"/>
        <v/>
      </c>
      <c r="U126" s="30" t="str">
        <f t="shared" si="63"/>
        <v/>
      </c>
      <c r="V126" s="30" t="str">
        <f t="shared" si="64"/>
        <v/>
      </c>
      <c r="W126" s="30" t="str">
        <f t="shared" si="65"/>
        <v/>
      </c>
      <c r="X126" s="30" t="str">
        <f t="shared" si="66"/>
        <v/>
      </c>
      <c r="Y126" s="30" t="str">
        <f t="shared" si="67"/>
        <v/>
      </c>
      <c r="Z126" s="30" t="str">
        <f t="shared" si="68"/>
        <v/>
      </c>
      <c r="AB126" s="30" t="str">
        <f t="shared" si="75"/>
        <v/>
      </c>
      <c r="AC126" s="30" t="str">
        <f t="shared" si="76"/>
        <v/>
      </c>
      <c r="AD126" s="30" t="str">
        <f t="shared" si="77"/>
        <v/>
      </c>
      <c r="AE126" s="30" t="str">
        <f t="shared" si="78"/>
        <v/>
      </c>
      <c r="AF126" s="30" t="str">
        <f t="shared" si="79"/>
        <v/>
      </c>
      <c r="AG126" s="30" t="str">
        <f t="shared" si="80"/>
        <v/>
      </c>
      <c r="AH126" s="30" t="str">
        <f t="shared" si="81"/>
        <v/>
      </c>
      <c r="AI126" s="30" t="str">
        <f t="shared" si="82"/>
        <v/>
      </c>
      <c r="AJ126" s="30" t="str">
        <f t="shared" si="83"/>
        <v/>
      </c>
      <c r="AK126" s="30" t="str">
        <f t="shared" si="84"/>
        <v/>
      </c>
      <c r="AL126" s="30"/>
      <c r="AN126" s="28" t="str">
        <f t="shared" si="85"/>
        <v/>
      </c>
      <c r="AO126" s="28" t="str">
        <f t="shared" si="86"/>
        <v/>
      </c>
      <c r="AP126" s="28" t="str">
        <f t="shared" si="87"/>
        <v/>
      </c>
      <c r="AQ126" s="28" t="str">
        <f t="shared" si="88"/>
        <v/>
      </c>
      <c r="AR126" s="28" t="str">
        <f t="shared" si="89"/>
        <v/>
      </c>
      <c r="AS126" s="28" t="str">
        <f t="shared" si="90"/>
        <v/>
      </c>
      <c r="AT126" s="28" t="str">
        <f t="shared" si="91"/>
        <v/>
      </c>
      <c r="AU126" s="28" t="str">
        <f t="shared" si="92"/>
        <v/>
      </c>
      <c r="AV126" s="28" t="str">
        <f t="shared" si="93"/>
        <v/>
      </c>
      <c r="AW126" s="28" t="str">
        <f t="shared" si="94"/>
        <v/>
      </c>
      <c r="AX126" s="28"/>
      <c r="AZ126" s="28">
        <f t="shared" si="69"/>
        <v>0</v>
      </c>
      <c r="BA126" s="28">
        <f t="shared" si="70"/>
        <v>0</v>
      </c>
      <c r="BB126" s="28">
        <f t="shared" si="71"/>
        <v>0</v>
      </c>
      <c r="BC126" s="28">
        <f t="shared" si="72"/>
        <v>0</v>
      </c>
      <c r="BD126" s="35" t="str">
        <f t="shared" si="73"/>
        <v/>
      </c>
      <c r="BE126" s="30" t="str">
        <f t="shared" si="74"/>
        <v/>
      </c>
    </row>
    <row r="127" spans="2:57">
      <c r="B127" s="28" t="s">
        <v>162</v>
      </c>
      <c r="C127" s="28" t="s">
        <v>163</v>
      </c>
      <c r="N127" s="28">
        <v>125</v>
      </c>
      <c r="O127" s="28"/>
      <c r="P127" s="30" t="str">
        <f t="shared" si="58"/>
        <v/>
      </c>
      <c r="Q127" s="30" t="str">
        <f t="shared" si="59"/>
        <v/>
      </c>
      <c r="R127" s="30" t="str">
        <f t="shared" si="60"/>
        <v/>
      </c>
      <c r="S127" s="30" t="str">
        <f t="shared" si="61"/>
        <v/>
      </c>
      <c r="T127" s="30" t="str">
        <f t="shared" si="62"/>
        <v/>
      </c>
      <c r="U127" s="30" t="str">
        <f t="shared" si="63"/>
        <v/>
      </c>
      <c r="V127" s="30" t="str">
        <f t="shared" si="64"/>
        <v/>
      </c>
      <c r="W127" s="30" t="str">
        <f t="shared" si="65"/>
        <v/>
      </c>
      <c r="X127" s="30" t="str">
        <f t="shared" si="66"/>
        <v/>
      </c>
      <c r="Y127" s="30" t="str">
        <f t="shared" si="67"/>
        <v/>
      </c>
      <c r="Z127" s="30" t="str">
        <f t="shared" si="68"/>
        <v/>
      </c>
      <c r="AB127" s="30" t="str">
        <f t="shared" si="75"/>
        <v/>
      </c>
      <c r="AC127" s="30" t="str">
        <f t="shared" si="76"/>
        <v/>
      </c>
      <c r="AD127" s="30" t="str">
        <f t="shared" si="77"/>
        <v/>
      </c>
      <c r="AE127" s="30" t="str">
        <f t="shared" si="78"/>
        <v/>
      </c>
      <c r="AF127" s="30" t="str">
        <f t="shared" si="79"/>
        <v/>
      </c>
      <c r="AG127" s="30" t="str">
        <f t="shared" si="80"/>
        <v/>
      </c>
      <c r="AH127" s="30" t="str">
        <f t="shared" si="81"/>
        <v/>
      </c>
      <c r="AI127" s="30" t="str">
        <f t="shared" si="82"/>
        <v/>
      </c>
      <c r="AJ127" s="30" t="str">
        <f t="shared" si="83"/>
        <v/>
      </c>
      <c r="AK127" s="30" t="str">
        <f t="shared" si="84"/>
        <v/>
      </c>
      <c r="AL127" s="30"/>
      <c r="AN127" s="28" t="str">
        <f t="shared" si="85"/>
        <v/>
      </c>
      <c r="AO127" s="28" t="str">
        <f t="shared" si="86"/>
        <v/>
      </c>
      <c r="AP127" s="28" t="str">
        <f t="shared" si="87"/>
        <v/>
      </c>
      <c r="AQ127" s="28" t="str">
        <f t="shared" si="88"/>
        <v/>
      </c>
      <c r="AR127" s="28" t="str">
        <f t="shared" si="89"/>
        <v/>
      </c>
      <c r="AS127" s="28" t="str">
        <f t="shared" si="90"/>
        <v/>
      </c>
      <c r="AT127" s="28" t="str">
        <f t="shared" si="91"/>
        <v/>
      </c>
      <c r="AU127" s="28" t="str">
        <f t="shared" si="92"/>
        <v/>
      </c>
      <c r="AV127" s="28" t="str">
        <f t="shared" si="93"/>
        <v/>
      </c>
      <c r="AW127" s="28" t="str">
        <f t="shared" si="94"/>
        <v/>
      </c>
      <c r="AX127" s="28"/>
      <c r="AZ127" s="28">
        <f t="shared" si="69"/>
        <v>0</v>
      </c>
      <c r="BA127" s="28">
        <f t="shared" si="70"/>
        <v>0</v>
      </c>
      <c r="BB127" s="28">
        <f t="shared" si="71"/>
        <v>0</v>
      </c>
      <c r="BC127" s="28">
        <f t="shared" si="72"/>
        <v>0</v>
      </c>
      <c r="BD127" s="35" t="str">
        <f t="shared" si="73"/>
        <v/>
      </c>
      <c r="BE127" s="30" t="str">
        <f t="shared" si="74"/>
        <v/>
      </c>
    </row>
    <row r="128" spans="2:57">
      <c r="B128" s="28" t="s">
        <v>67</v>
      </c>
      <c r="C128" s="28" t="s">
        <v>68</v>
      </c>
      <c r="N128" s="28">
        <v>126</v>
      </c>
      <c r="O128" s="28"/>
      <c r="P128" s="30" t="str">
        <f t="shared" si="58"/>
        <v/>
      </c>
      <c r="Q128" s="30" t="str">
        <f t="shared" si="59"/>
        <v/>
      </c>
      <c r="R128" s="30" t="str">
        <f t="shared" si="60"/>
        <v/>
      </c>
      <c r="S128" s="30" t="str">
        <f t="shared" si="61"/>
        <v/>
      </c>
      <c r="T128" s="30" t="str">
        <f t="shared" si="62"/>
        <v/>
      </c>
      <c r="U128" s="30" t="str">
        <f t="shared" si="63"/>
        <v/>
      </c>
      <c r="V128" s="30" t="str">
        <f t="shared" si="64"/>
        <v/>
      </c>
      <c r="W128" s="30" t="str">
        <f t="shared" si="65"/>
        <v/>
      </c>
      <c r="X128" s="30" t="str">
        <f t="shared" si="66"/>
        <v/>
      </c>
      <c r="Y128" s="30" t="str">
        <f t="shared" si="67"/>
        <v/>
      </c>
      <c r="Z128" s="30" t="str">
        <f t="shared" si="68"/>
        <v/>
      </c>
      <c r="AB128" s="30" t="str">
        <f t="shared" si="75"/>
        <v/>
      </c>
      <c r="AC128" s="30" t="str">
        <f t="shared" si="76"/>
        <v/>
      </c>
      <c r="AD128" s="30" t="str">
        <f t="shared" si="77"/>
        <v/>
      </c>
      <c r="AE128" s="30" t="str">
        <f t="shared" si="78"/>
        <v/>
      </c>
      <c r="AF128" s="30" t="str">
        <f t="shared" si="79"/>
        <v/>
      </c>
      <c r="AG128" s="30" t="str">
        <f t="shared" si="80"/>
        <v/>
      </c>
      <c r="AH128" s="30" t="str">
        <f t="shared" si="81"/>
        <v/>
      </c>
      <c r="AI128" s="30" t="str">
        <f t="shared" si="82"/>
        <v/>
      </c>
      <c r="AJ128" s="30" t="str">
        <f t="shared" si="83"/>
        <v/>
      </c>
      <c r="AK128" s="30" t="str">
        <f t="shared" si="84"/>
        <v/>
      </c>
      <c r="AL128" s="30"/>
      <c r="AN128" s="28" t="str">
        <f t="shared" si="85"/>
        <v/>
      </c>
      <c r="AO128" s="28" t="str">
        <f t="shared" si="86"/>
        <v/>
      </c>
      <c r="AP128" s="28" t="str">
        <f t="shared" si="87"/>
        <v/>
      </c>
      <c r="AQ128" s="28" t="str">
        <f t="shared" si="88"/>
        <v/>
      </c>
      <c r="AR128" s="28" t="str">
        <f t="shared" si="89"/>
        <v/>
      </c>
      <c r="AS128" s="28" t="str">
        <f t="shared" si="90"/>
        <v/>
      </c>
      <c r="AT128" s="28" t="str">
        <f t="shared" si="91"/>
        <v/>
      </c>
      <c r="AU128" s="28" t="str">
        <f t="shared" si="92"/>
        <v/>
      </c>
      <c r="AV128" s="28" t="str">
        <f t="shared" si="93"/>
        <v/>
      </c>
      <c r="AW128" s="28" t="str">
        <f t="shared" si="94"/>
        <v/>
      </c>
      <c r="AX128" s="28"/>
      <c r="AZ128" s="28">
        <f t="shared" si="69"/>
        <v>0</v>
      </c>
      <c r="BA128" s="28">
        <f t="shared" si="70"/>
        <v>0</v>
      </c>
      <c r="BB128" s="28">
        <f t="shared" si="71"/>
        <v>0</v>
      </c>
      <c r="BC128" s="28">
        <f t="shared" si="72"/>
        <v>0</v>
      </c>
      <c r="BD128" s="35" t="str">
        <f t="shared" si="73"/>
        <v/>
      </c>
      <c r="BE128" s="30" t="str">
        <f t="shared" si="74"/>
        <v/>
      </c>
    </row>
    <row r="129" spans="2:57">
      <c r="B129" s="28" t="s">
        <v>69</v>
      </c>
      <c r="C129" s="28" t="s">
        <v>70</v>
      </c>
      <c r="N129" s="28">
        <v>127</v>
      </c>
      <c r="O129" s="28"/>
      <c r="P129" s="30" t="str">
        <f t="shared" si="58"/>
        <v/>
      </c>
      <c r="Q129" s="30" t="str">
        <f t="shared" si="59"/>
        <v/>
      </c>
      <c r="R129" s="30" t="str">
        <f t="shared" si="60"/>
        <v/>
      </c>
      <c r="S129" s="30" t="str">
        <f t="shared" si="61"/>
        <v/>
      </c>
      <c r="T129" s="30" t="str">
        <f t="shared" si="62"/>
        <v/>
      </c>
      <c r="U129" s="30" t="str">
        <f t="shared" si="63"/>
        <v/>
      </c>
      <c r="V129" s="30" t="str">
        <f t="shared" si="64"/>
        <v/>
      </c>
      <c r="W129" s="30" t="str">
        <f t="shared" si="65"/>
        <v/>
      </c>
      <c r="X129" s="30" t="str">
        <f t="shared" si="66"/>
        <v/>
      </c>
      <c r="Y129" s="30" t="str">
        <f t="shared" si="67"/>
        <v/>
      </c>
      <c r="Z129" s="30" t="str">
        <f t="shared" si="68"/>
        <v/>
      </c>
      <c r="AB129" s="30" t="str">
        <f t="shared" si="75"/>
        <v/>
      </c>
      <c r="AC129" s="30" t="str">
        <f t="shared" si="76"/>
        <v/>
      </c>
      <c r="AD129" s="30" t="str">
        <f t="shared" si="77"/>
        <v/>
      </c>
      <c r="AE129" s="30" t="str">
        <f t="shared" si="78"/>
        <v/>
      </c>
      <c r="AF129" s="30" t="str">
        <f t="shared" si="79"/>
        <v/>
      </c>
      <c r="AG129" s="30" t="str">
        <f t="shared" si="80"/>
        <v/>
      </c>
      <c r="AH129" s="30" t="str">
        <f t="shared" si="81"/>
        <v/>
      </c>
      <c r="AI129" s="30" t="str">
        <f t="shared" si="82"/>
        <v/>
      </c>
      <c r="AJ129" s="30" t="str">
        <f t="shared" si="83"/>
        <v/>
      </c>
      <c r="AK129" s="30" t="str">
        <f t="shared" si="84"/>
        <v/>
      </c>
      <c r="AL129" s="30"/>
      <c r="AN129" s="28" t="str">
        <f t="shared" si="85"/>
        <v/>
      </c>
      <c r="AO129" s="28" t="str">
        <f t="shared" si="86"/>
        <v/>
      </c>
      <c r="AP129" s="28" t="str">
        <f t="shared" si="87"/>
        <v/>
      </c>
      <c r="AQ129" s="28" t="str">
        <f t="shared" si="88"/>
        <v/>
      </c>
      <c r="AR129" s="28" t="str">
        <f t="shared" si="89"/>
        <v/>
      </c>
      <c r="AS129" s="28" t="str">
        <f t="shared" si="90"/>
        <v/>
      </c>
      <c r="AT129" s="28" t="str">
        <f t="shared" si="91"/>
        <v/>
      </c>
      <c r="AU129" s="28" t="str">
        <f t="shared" si="92"/>
        <v/>
      </c>
      <c r="AV129" s="28" t="str">
        <f t="shared" si="93"/>
        <v/>
      </c>
      <c r="AW129" s="28" t="str">
        <f t="shared" si="94"/>
        <v/>
      </c>
      <c r="AX129" s="28"/>
      <c r="AZ129" s="28">
        <f t="shared" si="69"/>
        <v>0</v>
      </c>
      <c r="BA129" s="28">
        <f t="shared" si="70"/>
        <v>0</v>
      </c>
      <c r="BB129" s="28">
        <f t="shared" si="71"/>
        <v>0</v>
      </c>
      <c r="BC129" s="28">
        <f t="shared" si="72"/>
        <v>0</v>
      </c>
      <c r="BD129" s="35" t="str">
        <f t="shared" si="73"/>
        <v/>
      </c>
      <c r="BE129" s="30" t="str">
        <f t="shared" si="74"/>
        <v/>
      </c>
    </row>
    <row r="130" spans="2:57">
      <c r="B130" s="28" t="s">
        <v>85</v>
      </c>
      <c r="C130" s="28" t="s">
        <v>86</v>
      </c>
      <c r="N130" s="28">
        <v>128</v>
      </c>
      <c r="O130" s="28"/>
      <c r="P130" s="30" t="str">
        <f t="shared" si="58"/>
        <v/>
      </c>
      <c r="Q130" s="30" t="str">
        <f t="shared" si="59"/>
        <v/>
      </c>
      <c r="R130" s="30" t="str">
        <f t="shared" si="60"/>
        <v/>
      </c>
      <c r="S130" s="30" t="str">
        <f t="shared" si="61"/>
        <v/>
      </c>
      <c r="T130" s="30" t="str">
        <f t="shared" si="62"/>
        <v/>
      </c>
      <c r="U130" s="30" t="str">
        <f t="shared" si="63"/>
        <v/>
      </c>
      <c r="V130" s="30" t="str">
        <f t="shared" si="64"/>
        <v/>
      </c>
      <c r="W130" s="30" t="str">
        <f t="shared" si="65"/>
        <v/>
      </c>
      <c r="X130" s="30" t="str">
        <f t="shared" si="66"/>
        <v/>
      </c>
      <c r="Y130" s="30" t="str">
        <f t="shared" si="67"/>
        <v/>
      </c>
      <c r="Z130" s="30" t="str">
        <f t="shared" si="68"/>
        <v/>
      </c>
      <c r="AB130" s="30" t="str">
        <f t="shared" si="75"/>
        <v/>
      </c>
      <c r="AC130" s="30" t="str">
        <f t="shared" si="76"/>
        <v/>
      </c>
      <c r="AD130" s="30" t="str">
        <f t="shared" si="77"/>
        <v/>
      </c>
      <c r="AE130" s="30" t="str">
        <f t="shared" si="78"/>
        <v/>
      </c>
      <c r="AF130" s="30" t="str">
        <f t="shared" si="79"/>
        <v/>
      </c>
      <c r="AG130" s="30" t="str">
        <f t="shared" si="80"/>
        <v/>
      </c>
      <c r="AH130" s="30" t="str">
        <f t="shared" si="81"/>
        <v/>
      </c>
      <c r="AI130" s="30" t="str">
        <f t="shared" si="82"/>
        <v/>
      </c>
      <c r="AJ130" s="30" t="str">
        <f t="shared" si="83"/>
        <v/>
      </c>
      <c r="AK130" s="30" t="str">
        <f t="shared" si="84"/>
        <v/>
      </c>
      <c r="AL130" s="30"/>
      <c r="AN130" s="28" t="str">
        <f t="shared" si="85"/>
        <v/>
      </c>
      <c r="AO130" s="28" t="str">
        <f t="shared" si="86"/>
        <v/>
      </c>
      <c r="AP130" s="28" t="str">
        <f t="shared" si="87"/>
        <v/>
      </c>
      <c r="AQ130" s="28" t="str">
        <f t="shared" si="88"/>
        <v/>
      </c>
      <c r="AR130" s="28" t="str">
        <f t="shared" si="89"/>
        <v/>
      </c>
      <c r="AS130" s="28" t="str">
        <f t="shared" si="90"/>
        <v/>
      </c>
      <c r="AT130" s="28" t="str">
        <f t="shared" si="91"/>
        <v/>
      </c>
      <c r="AU130" s="28" t="str">
        <f t="shared" si="92"/>
        <v/>
      </c>
      <c r="AV130" s="28" t="str">
        <f t="shared" si="93"/>
        <v/>
      </c>
      <c r="AW130" s="28" t="str">
        <f t="shared" si="94"/>
        <v/>
      </c>
      <c r="AX130" s="28"/>
      <c r="AZ130" s="28">
        <f t="shared" si="69"/>
        <v>0</v>
      </c>
      <c r="BA130" s="28">
        <f t="shared" si="70"/>
        <v>0</v>
      </c>
      <c r="BB130" s="28">
        <f t="shared" si="71"/>
        <v>0</v>
      </c>
      <c r="BC130" s="28">
        <f t="shared" si="72"/>
        <v>0</v>
      </c>
      <c r="BD130" s="35" t="str">
        <f t="shared" si="73"/>
        <v/>
      </c>
      <c r="BE130" s="30" t="str">
        <f t="shared" si="74"/>
        <v/>
      </c>
    </row>
    <row r="131" spans="2:57">
      <c r="B131" s="28" t="s">
        <v>61</v>
      </c>
      <c r="C131" s="28" t="s">
        <v>62</v>
      </c>
      <c r="N131" s="28">
        <v>129</v>
      </c>
      <c r="O131" s="28"/>
      <c r="P131" s="30" t="str">
        <f t="shared" si="58"/>
        <v/>
      </c>
      <c r="Q131" s="30" t="str">
        <f t="shared" si="59"/>
        <v/>
      </c>
      <c r="R131" s="30" t="str">
        <f t="shared" si="60"/>
        <v/>
      </c>
      <c r="S131" s="30" t="str">
        <f t="shared" si="61"/>
        <v/>
      </c>
      <c r="T131" s="30" t="str">
        <f t="shared" si="62"/>
        <v/>
      </c>
      <c r="U131" s="30" t="str">
        <f t="shared" si="63"/>
        <v/>
      </c>
      <c r="V131" s="30" t="str">
        <f t="shared" si="64"/>
        <v/>
      </c>
      <c r="W131" s="30" t="str">
        <f t="shared" si="65"/>
        <v/>
      </c>
      <c r="X131" s="30" t="str">
        <f t="shared" si="66"/>
        <v/>
      </c>
      <c r="Y131" s="30" t="str">
        <f t="shared" si="67"/>
        <v/>
      </c>
      <c r="Z131" s="30" t="str">
        <f t="shared" si="68"/>
        <v/>
      </c>
      <c r="AB131" s="30" t="str">
        <f t="shared" si="75"/>
        <v/>
      </c>
      <c r="AC131" s="30" t="str">
        <f t="shared" si="76"/>
        <v/>
      </c>
      <c r="AD131" s="30" t="str">
        <f t="shared" si="77"/>
        <v/>
      </c>
      <c r="AE131" s="30" t="str">
        <f t="shared" si="78"/>
        <v/>
      </c>
      <c r="AF131" s="30" t="str">
        <f t="shared" si="79"/>
        <v/>
      </c>
      <c r="AG131" s="30" t="str">
        <f t="shared" si="80"/>
        <v/>
      </c>
      <c r="AH131" s="30" t="str">
        <f t="shared" si="81"/>
        <v/>
      </c>
      <c r="AI131" s="30" t="str">
        <f t="shared" si="82"/>
        <v/>
      </c>
      <c r="AJ131" s="30" t="str">
        <f t="shared" si="83"/>
        <v/>
      </c>
      <c r="AK131" s="30" t="str">
        <f t="shared" si="84"/>
        <v/>
      </c>
      <c r="AL131" s="30"/>
      <c r="AN131" s="28" t="str">
        <f t="shared" si="85"/>
        <v/>
      </c>
      <c r="AO131" s="28" t="str">
        <f t="shared" si="86"/>
        <v/>
      </c>
      <c r="AP131" s="28" t="str">
        <f t="shared" si="87"/>
        <v/>
      </c>
      <c r="AQ131" s="28" t="str">
        <f t="shared" si="88"/>
        <v/>
      </c>
      <c r="AR131" s="28" t="str">
        <f t="shared" si="89"/>
        <v/>
      </c>
      <c r="AS131" s="28" t="str">
        <f t="shared" si="90"/>
        <v/>
      </c>
      <c r="AT131" s="28" t="str">
        <f t="shared" si="91"/>
        <v/>
      </c>
      <c r="AU131" s="28" t="str">
        <f t="shared" si="92"/>
        <v/>
      </c>
      <c r="AV131" s="28" t="str">
        <f t="shared" si="93"/>
        <v/>
      </c>
      <c r="AW131" s="28" t="str">
        <f t="shared" si="94"/>
        <v/>
      </c>
      <c r="AX131" s="28"/>
      <c r="AZ131" s="28">
        <f t="shared" si="69"/>
        <v>0</v>
      </c>
      <c r="BA131" s="28">
        <f t="shared" si="70"/>
        <v>0</v>
      </c>
      <c r="BB131" s="28">
        <f t="shared" si="71"/>
        <v>0</v>
      </c>
      <c r="BC131" s="28">
        <f t="shared" si="72"/>
        <v>0</v>
      </c>
      <c r="BD131" s="35" t="str">
        <f t="shared" si="73"/>
        <v/>
      </c>
      <c r="BE131" s="30" t="str">
        <f t="shared" si="74"/>
        <v/>
      </c>
    </row>
    <row r="132" spans="2:57">
      <c r="B132" s="28" t="s">
        <v>63</v>
      </c>
      <c r="C132" s="28" t="s">
        <v>64</v>
      </c>
      <c r="N132" s="28">
        <v>130</v>
      </c>
      <c r="O132" s="28"/>
      <c r="P132" s="30" t="str">
        <f t="shared" ref="P132:P195" si="95">MID($O132,1,1)</f>
        <v/>
      </c>
      <c r="Q132" s="30" t="str">
        <f t="shared" ref="Q132:Q195" si="96">MID($O132,2,1)</f>
        <v/>
      </c>
      <c r="R132" s="30" t="str">
        <f t="shared" ref="R132:R195" si="97">MID($O132,3,1)</f>
        <v/>
      </c>
      <c r="S132" s="30" t="str">
        <f t="shared" ref="S132:S195" si="98">MID($O132,4,1)</f>
        <v/>
      </c>
      <c r="T132" s="30" t="str">
        <f t="shared" ref="T132:T195" si="99">MID($O132,5,1)</f>
        <v/>
      </c>
      <c r="U132" s="30" t="str">
        <f t="shared" ref="U132:U195" si="100">MID($O132,6,1)</f>
        <v/>
      </c>
      <c r="V132" s="30" t="str">
        <f t="shared" ref="V132:V195" si="101">MID($O132,7,1)</f>
        <v/>
      </c>
      <c r="W132" s="30" t="str">
        <f t="shared" ref="W132:W195" si="102">MID($O132,8,1)</f>
        <v/>
      </c>
      <c r="X132" s="30" t="str">
        <f t="shared" ref="X132:X195" si="103">MID($O132,9,1)</f>
        <v/>
      </c>
      <c r="Y132" s="30" t="str">
        <f t="shared" ref="Y132:Y195" si="104">MID($O132,10,1)</f>
        <v/>
      </c>
      <c r="Z132" s="30" t="str">
        <f t="shared" ref="Z132:Z195" si="105">MID($O132,11,1)</f>
        <v/>
      </c>
      <c r="AB132" s="30" t="str">
        <f t="shared" si="75"/>
        <v/>
      </c>
      <c r="AC132" s="30" t="str">
        <f t="shared" si="76"/>
        <v/>
      </c>
      <c r="AD132" s="30" t="str">
        <f t="shared" si="77"/>
        <v/>
      </c>
      <c r="AE132" s="30" t="str">
        <f t="shared" si="78"/>
        <v/>
      </c>
      <c r="AF132" s="30" t="str">
        <f t="shared" si="79"/>
        <v/>
      </c>
      <c r="AG132" s="30" t="str">
        <f t="shared" si="80"/>
        <v/>
      </c>
      <c r="AH132" s="30" t="str">
        <f t="shared" si="81"/>
        <v/>
      </c>
      <c r="AI132" s="30" t="str">
        <f t="shared" si="82"/>
        <v/>
      </c>
      <c r="AJ132" s="30" t="str">
        <f t="shared" si="83"/>
        <v/>
      </c>
      <c r="AK132" s="30" t="str">
        <f t="shared" si="84"/>
        <v/>
      </c>
      <c r="AL132" s="30"/>
      <c r="AN132" s="28" t="str">
        <f t="shared" si="85"/>
        <v/>
      </c>
      <c r="AO132" s="28" t="str">
        <f t="shared" si="86"/>
        <v/>
      </c>
      <c r="AP132" s="28" t="str">
        <f t="shared" si="87"/>
        <v/>
      </c>
      <c r="AQ132" s="28" t="str">
        <f t="shared" si="88"/>
        <v/>
      </c>
      <c r="AR132" s="28" t="str">
        <f t="shared" si="89"/>
        <v/>
      </c>
      <c r="AS132" s="28" t="str">
        <f t="shared" si="90"/>
        <v/>
      </c>
      <c r="AT132" s="28" t="str">
        <f t="shared" si="91"/>
        <v/>
      </c>
      <c r="AU132" s="28" t="str">
        <f t="shared" si="92"/>
        <v/>
      </c>
      <c r="AV132" s="28" t="str">
        <f t="shared" si="93"/>
        <v/>
      </c>
      <c r="AW132" s="28" t="str">
        <f t="shared" si="94"/>
        <v/>
      </c>
      <c r="AX132" s="28"/>
      <c r="AZ132" s="28">
        <f t="shared" ref="AZ132:AZ195" si="106">IFERROR(SUM(AN132:AW132),"")</f>
        <v>0</v>
      </c>
      <c r="BA132" s="28">
        <f t="shared" ref="BA132:BA195" si="107">AZ132/11</f>
        <v>0</v>
      </c>
      <c r="BB132" s="28">
        <f t="shared" ref="BB132:BB195" si="108">ROUNDDOWN(BA132,0)</f>
        <v>0</v>
      </c>
      <c r="BC132" s="28">
        <f t="shared" ref="BC132:BC195" si="109">BB132*11</f>
        <v>0</v>
      </c>
      <c r="BD132" s="35" t="str">
        <f t="shared" ref="BD132:BD195" si="110">IF(O132="","",IF(AZ132-BC132=10,0,AZ132-BC132))</f>
        <v/>
      </c>
      <c r="BE132" s="30" t="str">
        <f t="shared" ref="BE132:BE195" si="111">IF(O132="","",IF(LEN(O132)&lt;&gt;11,"桁数",IF(TEXT($Z132,0)=TEXT($BD132,0),"OK","Diff")))</f>
        <v/>
      </c>
    </row>
    <row r="133" spans="2:57">
      <c r="B133" s="28" t="s">
        <v>53</v>
      </c>
      <c r="C133" s="28" t="s">
        <v>54</v>
      </c>
      <c r="N133" s="28">
        <v>131</v>
      </c>
      <c r="O133" s="28"/>
      <c r="P133" s="30" t="str">
        <f t="shared" si="95"/>
        <v/>
      </c>
      <c r="Q133" s="30" t="str">
        <f t="shared" si="96"/>
        <v/>
      </c>
      <c r="R133" s="30" t="str">
        <f t="shared" si="97"/>
        <v/>
      </c>
      <c r="S133" s="30" t="str">
        <f t="shared" si="98"/>
        <v/>
      </c>
      <c r="T133" s="30" t="str">
        <f t="shared" si="99"/>
        <v/>
      </c>
      <c r="U133" s="30" t="str">
        <f t="shared" si="100"/>
        <v/>
      </c>
      <c r="V133" s="30" t="str">
        <f t="shared" si="101"/>
        <v/>
      </c>
      <c r="W133" s="30" t="str">
        <f t="shared" si="102"/>
        <v/>
      </c>
      <c r="X133" s="30" t="str">
        <f t="shared" si="103"/>
        <v/>
      </c>
      <c r="Y133" s="30" t="str">
        <f t="shared" si="104"/>
        <v/>
      </c>
      <c r="Z133" s="30" t="str">
        <f t="shared" si="105"/>
        <v/>
      </c>
      <c r="AB133" s="30" t="str">
        <f t="shared" si="75"/>
        <v/>
      </c>
      <c r="AC133" s="30" t="str">
        <f t="shared" si="76"/>
        <v/>
      </c>
      <c r="AD133" s="30" t="str">
        <f t="shared" si="77"/>
        <v/>
      </c>
      <c r="AE133" s="30" t="str">
        <f t="shared" si="78"/>
        <v/>
      </c>
      <c r="AF133" s="30" t="str">
        <f t="shared" si="79"/>
        <v/>
      </c>
      <c r="AG133" s="30" t="str">
        <f t="shared" si="80"/>
        <v/>
      </c>
      <c r="AH133" s="30" t="str">
        <f t="shared" si="81"/>
        <v/>
      </c>
      <c r="AI133" s="30" t="str">
        <f t="shared" si="82"/>
        <v/>
      </c>
      <c r="AJ133" s="30" t="str">
        <f t="shared" si="83"/>
        <v/>
      </c>
      <c r="AK133" s="30" t="str">
        <f t="shared" si="84"/>
        <v/>
      </c>
      <c r="AL133" s="30"/>
      <c r="AN133" s="28" t="str">
        <f t="shared" si="85"/>
        <v/>
      </c>
      <c r="AO133" s="28" t="str">
        <f t="shared" si="86"/>
        <v/>
      </c>
      <c r="AP133" s="28" t="str">
        <f t="shared" si="87"/>
        <v/>
      </c>
      <c r="AQ133" s="28" t="str">
        <f t="shared" si="88"/>
        <v/>
      </c>
      <c r="AR133" s="28" t="str">
        <f t="shared" si="89"/>
        <v/>
      </c>
      <c r="AS133" s="28" t="str">
        <f t="shared" si="90"/>
        <v/>
      </c>
      <c r="AT133" s="28" t="str">
        <f t="shared" si="91"/>
        <v/>
      </c>
      <c r="AU133" s="28" t="str">
        <f t="shared" si="92"/>
        <v/>
      </c>
      <c r="AV133" s="28" t="str">
        <f t="shared" si="93"/>
        <v/>
      </c>
      <c r="AW133" s="28" t="str">
        <f t="shared" si="94"/>
        <v/>
      </c>
      <c r="AX133" s="28"/>
      <c r="AZ133" s="28">
        <f t="shared" si="106"/>
        <v>0</v>
      </c>
      <c r="BA133" s="28">
        <f t="shared" si="107"/>
        <v>0</v>
      </c>
      <c r="BB133" s="28">
        <f t="shared" si="108"/>
        <v>0</v>
      </c>
      <c r="BC133" s="28">
        <f t="shared" si="109"/>
        <v>0</v>
      </c>
      <c r="BD133" s="35" t="str">
        <f t="shared" si="110"/>
        <v/>
      </c>
      <c r="BE133" s="30" t="str">
        <f t="shared" si="111"/>
        <v/>
      </c>
    </row>
    <row r="134" spans="2:57">
      <c r="B134" s="28" t="s">
        <v>59</v>
      </c>
      <c r="C134" s="28" t="s">
        <v>60</v>
      </c>
      <c r="N134" s="28">
        <v>132</v>
      </c>
      <c r="O134" s="28"/>
      <c r="P134" s="30" t="str">
        <f t="shared" si="95"/>
        <v/>
      </c>
      <c r="Q134" s="30" t="str">
        <f t="shared" si="96"/>
        <v/>
      </c>
      <c r="R134" s="30" t="str">
        <f t="shared" si="97"/>
        <v/>
      </c>
      <c r="S134" s="30" t="str">
        <f t="shared" si="98"/>
        <v/>
      </c>
      <c r="T134" s="30" t="str">
        <f t="shared" si="99"/>
        <v/>
      </c>
      <c r="U134" s="30" t="str">
        <f t="shared" si="100"/>
        <v/>
      </c>
      <c r="V134" s="30" t="str">
        <f t="shared" si="101"/>
        <v/>
      </c>
      <c r="W134" s="30" t="str">
        <f t="shared" si="102"/>
        <v/>
      </c>
      <c r="X134" s="30" t="str">
        <f t="shared" si="103"/>
        <v/>
      </c>
      <c r="Y134" s="30" t="str">
        <f t="shared" si="104"/>
        <v/>
      </c>
      <c r="Z134" s="30" t="str">
        <f t="shared" si="105"/>
        <v/>
      </c>
      <c r="AB134" s="30" t="str">
        <f t="shared" si="75"/>
        <v/>
      </c>
      <c r="AC134" s="30" t="str">
        <f t="shared" si="76"/>
        <v/>
      </c>
      <c r="AD134" s="30" t="str">
        <f t="shared" si="77"/>
        <v/>
      </c>
      <c r="AE134" s="30" t="str">
        <f t="shared" si="78"/>
        <v/>
      </c>
      <c r="AF134" s="30" t="str">
        <f t="shared" si="79"/>
        <v/>
      </c>
      <c r="AG134" s="30" t="str">
        <f t="shared" si="80"/>
        <v/>
      </c>
      <c r="AH134" s="30" t="str">
        <f t="shared" si="81"/>
        <v/>
      </c>
      <c r="AI134" s="30" t="str">
        <f t="shared" si="82"/>
        <v/>
      </c>
      <c r="AJ134" s="30" t="str">
        <f t="shared" si="83"/>
        <v/>
      </c>
      <c r="AK134" s="30" t="str">
        <f t="shared" si="84"/>
        <v/>
      </c>
      <c r="AL134" s="30"/>
      <c r="AN134" s="28" t="str">
        <f t="shared" si="85"/>
        <v/>
      </c>
      <c r="AO134" s="28" t="str">
        <f t="shared" si="86"/>
        <v/>
      </c>
      <c r="AP134" s="28" t="str">
        <f t="shared" si="87"/>
        <v/>
      </c>
      <c r="AQ134" s="28" t="str">
        <f t="shared" si="88"/>
        <v/>
      </c>
      <c r="AR134" s="28" t="str">
        <f t="shared" si="89"/>
        <v/>
      </c>
      <c r="AS134" s="28" t="str">
        <f t="shared" si="90"/>
        <v/>
      </c>
      <c r="AT134" s="28" t="str">
        <f t="shared" si="91"/>
        <v/>
      </c>
      <c r="AU134" s="28" t="str">
        <f t="shared" si="92"/>
        <v/>
      </c>
      <c r="AV134" s="28" t="str">
        <f t="shared" si="93"/>
        <v/>
      </c>
      <c r="AW134" s="28" t="str">
        <f t="shared" si="94"/>
        <v/>
      </c>
      <c r="AX134" s="28"/>
      <c r="AZ134" s="28">
        <f t="shared" si="106"/>
        <v>0</v>
      </c>
      <c r="BA134" s="28">
        <f t="shared" si="107"/>
        <v>0</v>
      </c>
      <c r="BB134" s="28">
        <f t="shared" si="108"/>
        <v>0</v>
      </c>
      <c r="BC134" s="28">
        <f t="shared" si="109"/>
        <v>0</v>
      </c>
      <c r="BD134" s="35" t="str">
        <f t="shared" si="110"/>
        <v/>
      </c>
      <c r="BE134" s="30" t="str">
        <f t="shared" si="111"/>
        <v/>
      </c>
    </row>
    <row r="135" spans="2:57">
      <c r="B135" s="28" t="s">
        <v>37</v>
      </c>
      <c r="C135" s="28" t="s">
        <v>38</v>
      </c>
      <c r="N135" s="28">
        <v>133</v>
      </c>
      <c r="O135" s="28"/>
      <c r="P135" s="30" t="str">
        <f t="shared" si="95"/>
        <v/>
      </c>
      <c r="Q135" s="30" t="str">
        <f t="shared" si="96"/>
        <v/>
      </c>
      <c r="R135" s="30" t="str">
        <f t="shared" si="97"/>
        <v/>
      </c>
      <c r="S135" s="30" t="str">
        <f t="shared" si="98"/>
        <v/>
      </c>
      <c r="T135" s="30" t="str">
        <f t="shared" si="99"/>
        <v/>
      </c>
      <c r="U135" s="30" t="str">
        <f t="shared" si="100"/>
        <v/>
      </c>
      <c r="V135" s="30" t="str">
        <f t="shared" si="101"/>
        <v/>
      </c>
      <c r="W135" s="30" t="str">
        <f t="shared" si="102"/>
        <v/>
      </c>
      <c r="X135" s="30" t="str">
        <f t="shared" si="103"/>
        <v/>
      </c>
      <c r="Y135" s="30" t="str">
        <f t="shared" si="104"/>
        <v/>
      </c>
      <c r="Z135" s="30" t="str">
        <f t="shared" si="105"/>
        <v/>
      </c>
      <c r="AB135" s="30" t="str">
        <f t="shared" ref="AB135:AB198" si="112">IF($O135="","",VLOOKUP(P135,$J$3:$K$28,2,FALSE))</f>
        <v/>
      </c>
      <c r="AC135" s="30" t="str">
        <f t="shared" ref="AC135:AC198" si="113">IF($O135="","",VLOOKUP(Q135,$J$3:$K$28,2,FALSE))</f>
        <v/>
      </c>
      <c r="AD135" s="30" t="str">
        <f t="shared" ref="AD135:AD198" si="114">IF($O135="","",VLOOKUP(R135,$J$3:$K$28,2,FALSE))</f>
        <v/>
      </c>
      <c r="AE135" s="30" t="str">
        <f t="shared" ref="AE135:AE198" si="115">IF($O135="","",VLOOKUP(S135,$J$3:$K$28,2,FALSE))</f>
        <v/>
      </c>
      <c r="AF135" s="30" t="str">
        <f t="shared" ref="AF135:AF198" si="116">T135</f>
        <v/>
      </c>
      <c r="AG135" s="30" t="str">
        <f t="shared" ref="AG135:AG198" si="117">U135</f>
        <v/>
      </c>
      <c r="AH135" s="30" t="str">
        <f t="shared" ref="AH135:AH198" si="118">V135</f>
        <v/>
      </c>
      <c r="AI135" s="30" t="str">
        <f t="shared" ref="AI135:AI198" si="119">W135</f>
        <v/>
      </c>
      <c r="AJ135" s="30" t="str">
        <f t="shared" ref="AJ135:AJ198" si="120">X135</f>
        <v/>
      </c>
      <c r="AK135" s="30" t="str">
        <f t="shared" ref="AK135:AK198" si="121">Y135</f>
        <v/>
      </c>
      <c r="AL135" s="30"/>
      <c r="AN135" s="28" t="str">
        <f t="shared" si="85"/>
        <v/>
      </c>
      <c r="AO135" s="28" t="str">
        <f t="shared" si="86"/>
        <v/>
      </c>
      <c r="AP135" s="28" t="str">
        <f t="shared" si="87"/>
        <v/>
      </c>
      <c r="AQ135" s="28" t="str">
        <f t="shared" si="88"/>
        <v/>
      </c>
      <c r="AR135" s="28" t="str">
        <f t="shared" si="89"/>
        <v/>
      </c>
      <c r="AS135" s="28" t="str">
        <f t="shared" si="90"/>
        <v/>
      </c>
      <c r="AT135" s="28" t="str">
        <f t="shared" si="91"/>
        <v/>
      </c>
      <c r="AU135" s="28" t="str">
        <f t="shared" si="92"/>
        <v/>
      </c>
      <c r="AV135" s="28" t="str">
        <f t="shared" si="93"/>
        <v/>
      </c>
      <c r="AW135" s="28" t="str">
        <f t="shared" si="94"/>
        <v/>
      </c>
      <c r="AX135" s="28"/>
      <c r="AZ135" s="28">
        <f t="shared" si="106"/>
        <v>0</v>
      </c>
      <c r="BA135" s="28">
        <f t="shared" si="107"/>
        <v>0</v>
      </c>
      <c r="BB135" s="28">
        <f t="shared" si="108"/>
        <v>0</v>
      </c>
      <c r="BC135" s="28">
        <f t="shared" si="109"/>
        <v>0</v>
      </c>
      <c r="BD135" s="35" t="str">
        <f t="shared" si="110"/>
        <v/>
      </c>
      <c r="BE135" s="30" t="str">
        <f t="shared" si="111"/>
        <v/>
      </c>
    </row>
    <row r="136" spans="2:57">
      <c r="B136" s="28" t="s">
        <v>17</v>
      </c>
      <c r="C136" s="28" t="s">
        <v>18</v>
      </c>
      <c r="N136" s="28">
        <v>134</v>
      </c>
      <c r="O136" s="28"/>
      <c r="P136" s="30" t="str">
        <f t="shared" si="95"/>
        <v/>
      </c>
      <c r="Q136" s="30" t="str">
        <f t="shared" si="96"/>
        <v/>
      </c>
      <c r="R136" s="30" t="str">
        <f t="shared" si="97"/>
        <v/>
      </c>
      <c r="S136" s="30" t="str">
        <f t="shared" si="98"/>
        <v/>
      </c>
      <c r="T136" s="30" t="str">
        <f t="shared" si="99"/>
        <v/>
      </c>
      <c r="U136" s="30" t="str">
        <f t="shared" si="100"/>
        <v/>
      </c>
      <c r="V136" s="30" t="str">
        <f t="shared" si="101"/>
        <v/>
      </c>
      <c r="W136" s="30" t="str">
        <f t="shared" si="102"/>
        <v/>
      </c>
      <c r="X136" s="30" t="str">
        <f t="shared" si="103"/>
        <v/>
      </c>
      <c r="Y136" s="30" t="str">
        <f t="shared" si="104"/>
        <v/>
      </c>
      <c r="Z136" s="30" t="str">
        <f t="shared" si="105"/>
        <v/>
      </c>
      <c r="AB136" s="30" t="str">
        <f t="shared" si="112"/>
        <v/>
      </c>
      <c r="AC136" s="30" t="str">
        <f t="shared" si="113"/>
        <v/>
      </c>
      <c r="AD136" s="30" t="str">
        <f t="shared" si="114"/>
        <v/>
      </c>
      <c r="AE136" s="30" t="str">
        <f t="shared" si="115"/>
        <v/>
      </c>
      <c r="AF136" s="30" t="str">
        <f t="shared" si="116"/>
        <v/>
      </c>
      <c r="AG136" s="30" t="str">
        <f t="shared" si="117"/>
        <v/>
      </c>
      <c r="AH136" s="30" t="str">
        <f t="shared" si="118"/>
        <v/>
      </c>
      <c r="AI136" s="30" t="str">
        <f t="shared" si="119"/>
        <v/>
      </c>
      <c r="AJ136" s="30" t="str">
        <f t="shared" si="120"/>
        <v/>
      </c>
      <c r="AK136" s="30" t="str">
        <f t="shared" si="121"/>
        <v/>
      </c>
      <c r="AL136" s="30"/>
      <c r="AN136" s="28" t="str">
        <f t="shared" si="85"/>
        <v/>
      </c>
      <c r="AO136" s="28" t="str">
        <f t="shared" si="86"/>
        <v/>
      </c>
      <c r="AP136" s="28" t="str">
        <f t="shared" si="87"/>
        <v/>
      </c>
      <c r="AQ136" s="28" t="str">
        <f t="shared" si="88"/>
        <v/>
      </c>
      <c r="AR136" s="28" t="str">
        <f t="shared" si="89"/>
        <v/>
      </c>
      <c r="AS136" s="28" t="str">
        <f t="shared" si="90"/>
        <v/>
      </c>
      <c r="AT136" s="28" t="str">
        <f t="shared" si="91"/>
        <v/>
      </c>
      <c r="AU136" s="28" t="str">
        <f t="shared" si="92"/>
        <v/>
      </c>
      <c r="AV136" s="28" t="str">
        <f t="shared" si="93"/>
        <v/>
      </c>
      <c r="AW136" s="28" t="str">
        <f t="shared" si="94"/>
        <v/>
      </c>
      <c r="AX136" s="28"/>
      <c r="AZ136" s="28">
        <f t="shared" si="106"/>
        <v>0</v>
      </c>
      <c r="BA136" s="28">
        <f t="shared" si="107"/>
        <v>0</v>
      </c>
      <c r="BB136" s="28">
        <f t="shared" si="108"/>
        <v>0</v>
      </c>
      <c r="BC136" s="28">
        <f t="shared" si="109"/>
        <v>0</v>
      </c>
      <c r="BD136" s="35" t="str">
        <f t="shared" si="110"/>
        <v/>
      </c>
      <c r="BE136" s="30" t="str">
        <f t="shared" si="111"/>
        <v/>
      </c>
    </row>
    <row r="137" spans="2:57">
      <c r="B137" s="28" t="s">
        <v>39</v>
      </c>
      <c r="C137" s="28" t="s">
        <v>40</v>
      </c>
      <c r="N137" s="28">
        <v>135</v>
      </c>
      <c r="O137" s="28"/>
      <c r="P137" s="30" t="str">
        <f t="shared" si="95"/>
        <v/>
      </c>
      <c r="Q137" s="30" t="str">
        <f t="shared" si="96"/>
        <v/>
      </c>
      <c r="R137" s="30" t="str">
        <f t="shared" si="97"/>
        <v/>
      </c>
      <c r="S137" s="30" t="str">
        <f t="shared" si="98"/>
        <v/>
      </c>
      <c r="T137" s="30" t="str">
        <f t="shared" si="99"/>
        <v/>
      </c>
      <c r="U137" s="30" t="str">
        <f t="shared" si="100"/>
        <v/>
      </c>
      <c r="V137" s="30" t="str">
        <f t="shared" si="101"/>
        <v/>
      </c>
      <c r="W137" s="30" t="str">
        <f t="shared" si="102"/>
        <v/>
      </c>
      <c r="X137" s="30" t="str">
        <f t="shared" si="103"/>
        <v/>
      </c>
      <c r="Y137" s="30" t="str">
        <f t="shared" si="104"/>
        <v/>
      </c>
      <c r="Z137" s="30" t="str">
        <f t="shared" si="105"/>
        <v/>
      </c>
      <c r="AB137" s="30" t="str">
        <f t="shared" si="112"/>
        <v/>
      </c>
      <c r="AC137" s="30" t="str">
        <f t="shared" si="113"/>
        <v/>
      </c>
      <c r="AD137" s="30" t="str">
        <f t="shared" si="114"/>
        <v/>
      </c>
      <c r="AE137" s="30" t="str">
        <f t="shared" si="115"/>
        <v/>
      </c>
      <c r="AF137" s="30" t="str">
        <f t="shared" si="116"/>
        <v/>
      </c>
      <c r="AG137" s="30" t="str">
        <f t="shared" si="117"/>
        <v/>
      </c>
      <c r="AH137" s="30" t="str">
        <f t="shared" si="118"/>
        <v/>
      </c>
      <c r="AI137" s="30" t="str">
        <f t="shared" si="119"/>
        <v/>
      </c>
      <c r="AJ137" s="30" t="str">
        <f t="shared" si="120"/>
        <v/>
      </c>
      <c r="AK137" s="30" t="str">
        <f t="shared" si="121"/>
        <v/>
      </c>
      <c r="AL137" s="30"/>
      <c r="AN137" s="28" t="str">
        <f t="shared" si="85"/>
        <v/>
      </c>
      <c r="AO137" s="28" t="str">
        <f t="shared" si="86"/>
        <v/>
      </c>
      <c r="AP137" s="28" t="str">
        <f t="shared" si="87"/>
        <v/>
      </c>
      <c r="AQ137" s="28" t="str">
        <f t="shared" si="88"/>
        <v/>
      </c>
      <c r="AR137" s="28" t="str">
        <f t="shared" si="89"/>
        <v/>
      </c>
      <c r="AS137" s="28" t="str">
        <f t="shared" si="90"/>
        <v/>
      </c>
      <c r="AT137" s="28" t="str">
        <f t="shared" si="91"/>
        <v/>
      </c>
      <c r="AU137" s="28" t="str">
        <f t="shared" si="92"/>
        <v/>
      </c>
      <c r="AV137" s="28" t="str">
        <f t="shared" si="93"/>
        <v/>
      </c>
      <c r="AW137" s="28" t="str">
        <f t="shared" si="94"/>
        <v/>
      </c>
      <c r="AX137" s="28"/>
      <c r="AZ137" s="28">
        <f t="shared" si="106"/>
        <v>0</v>
      </c>
      <c r="BA137" s="28">
        <f t="shared" si="107"/>
        <v>0</v>
      </c>
      <c r="BB137" s="28">
        <f t="shared" si="108"/>
        <v>0</v>
      </c>
      <c r="BC137" s="28">
        <f t="shared" si="109"/>
        <v>0</v>
      </c>
      <c r="BD137" s="35" t="str">
        <f t="shared" si="110"/>
        <v/>
      </c>
      <c r="BE137" s="30" t="str">
        <f t="shared" si="111"/>
        <v/>
      </c>
    </row>
    <row r="138" spans="2:57">
      <c r="B138" s="28" t="s">
        <v>33</v>
      </c>
      <c r="C138" s="28" t="s">
        <v>34</v>
      </c>
      <c r="N138" s="28">
        <v>136</v>
      </c>
      <c r="O138" s="28"/>
      <c r="P138" s="30" t="str">
        <f t="shared" si="95"/>
        <v/>
      </c>
      <c r="Q138" s="30" t="str">
        <f t="shared" si="96"/>
        <v/>
      </c>
      <c r="R138" s="30" t="str">
        <f t="shared" si="97"/>
        <v/>
      </c>
      <c r="S138" s="30" t="str">
        <f t="shared" si="98"/>
        <v/>
      </c>
      <c r="T138" s="30" t="str">
        <f t="shared" si="99"/>
        <v/>
      </c>
      <c r="U138" s="30" t="str">
        <f t="shared" si="100"/>
        <v/>
      </c>
      <c r="V138" s="30" t="str">
        <f t="shared" si="101"/>
        <v/>
      </c>
      <c r="W138" s="30" t="str">
        <f t="shared" si="102"/>
        <v/>
      </c>
      <c r="X138" s="30" t="str">
        <f t="shared" si="103"/>
        <v/>
      </c>
      <c r="Y138" s="30" t="str">
        <f t="shared" si="104"/>
        <v/>
      </c>
      <c r="Z138" s="30" t="str">
        <f t="shared" si="105"/>
        <v/>
      </c>
      <c r="AB138" s="30" t="str">
        <f t="shared" si="112"/>
        <v/>
      </c>
      <c r="AC138" s="30" t="str">
        <f t="shared" si="113"/>
        <v/>
      </c>
      <c r="AD138" s="30" t="str">
        <f t="shared" si="114"/>
        <v/>
      </c>
      <c r="AE138" s="30" t="str">
        <f t="shared" si="115"/>
        <v/>
      </c>
      <c r="AF138" s="30" t="str">
        <f t="shared" si="116"/>
        <v/>
      </c>
      <c r="AG138" s="30" t="str">
        <f t="shared" si="117"/>
        <v/>
      </c>
      <c r="AH138" s="30" t="str">
        <f t="shared" si="118"/>
        <v/>
      </c>
      <c r="AI138" s="30" t="str">
        <f t="shared" si="119"/>
        <v/>
      </c>
      <c r="AJ138" s="30" t="str">
        <f t="shared" si="120"/>
        <v/>
      </c>
      <c r="AK138" s="30" t="str">
        <f t="shared" si="121"/>
        <v/>
      </c>
      <c r="AL138" s="30"/>
      <c r="AN138" s="28" t="str">
        <f t="shared" si="85"/>
        <v/>
      </c>
      <c r="AO138" s="28" t="str">
        <f t="shared" si="86"/>
        <v/>
      </c>
      <c r="AP138" s="28" t="str">
        <f t="shared" si="87"/>
        <v/>
      </c>
      <c r="AQ138" s="28" t="str">
        <f t="shared" si="88"/>
        <v/>
      </c>
      <c r="AR138" s="28" t="str">
        <f t="shared" si="89"/>
        <v/>
      </c>
      <c r="AS138" s="28" t="str">
        <f t="shared" si="90"/>
        <v/>
      </c>
      <c r="AT138" s="28" t="str">
        <f t="shared" si="91"/>
        <v/>
      </c>
      <c r="AU138" s="28" t="str">
        <f t="shared" si="92"/>
        <v/>
      </c>
      <c r="AV138" s="28" t="str">
        <f t="shared" si="93"/>
        <v/>
      </c>
      <c r="AW138" s="28" t="str">
        <f t="shared" si="94"/>
        <v/>
      </c>
      <c r="AX138" s="28"/>
      <c r="AZ138" s="28">
        <f t="shared" si="106"/>
        <v>0</v>
      </c>
      <c r="BA138" s="28">
        <f t="shared" si="107"/>
        <v>0</v>
      </c>
      <c r="BB138" s="28">
        <f t="shared" si="108"/>
        <v>0</v>
      </c>
      <c r="BC138" s="28">
        <f t="shared" si="109"/>
        <v>0</v>
      </c>
      <c r="BD138" s="35" t="str">
        <f t="shared" si="110"/>
        <v/>
      </c>
      <c r="BE138" s="30" t="str">
        <f t="shared" si="111"/>
        <v/>
      </c>
    </row>
    <row r="139" spans="2:57">
      <c r="B139" s="28" t="s">
        <v>41</v>
      </c>
      <c r="C139" s="28" t="s">
        <v>42</v>
      </c>
      <c r="N139" s="28">
        <v>137</v>
      </c>
      <c r="O139" s="28"/>
      <c r="P139" s="30" t="str">
        <f t="shared" si="95"/>
        <v/>
      </c>
      <c r="Q139" s="30" t="str">
        <f t="shared" si="96"/>
        <v/>
      </c>
      <c r="R139" s="30" t="str">
        <f t="shared" si="97"/>
        <v/>
      </c>
      <c r="S139" s="30" t="str">
        <f t="shared" si="98"/>
        <v/>
      </c>
      <c r="T139" s="30" t="str">
        <f t="shared" si="99"/>
        <v/>
      </c>
      <c r="U139" s="30" t="str">
        <f t="shared" si="100"/>
        <v/>
      </c>
      <c r="V139" s="30" t="str">
        <f t="shared" si="101"/>
        <v/>
      </c>
      <c r="W139" s="30" t="str">
        <f t="shared" si="102"/>
        <v/>
      </c>
      <c r="X139" s="30" t="str">
        <f t="shared" si="103"/>
        <v/>
      </c>
      <c r="Y139" s="30" t="str">
        <f t="shared" si="104"/>
        <v/>
      </c>
      <c r="Z139" s="30" t="str">
        <f t="shared" si="105"/>
        <v/>
      </c>
      <c r="AB139" s="30" t="str">
        <f t="shared" si="112"/>
        <v/>
      </c>
      <c r="AC139" s="30" t="str">
        <f t="shared" si="113"/>
        <v/>
      </c>
      <c r="AD139" s="30" t="str">
        <f t="shared" si="114"/>
        <v/>
      </c>
      <c r="AE139" s="30" t="str">
        <f t="shared" si="115"/>
        <v/>
      </c>
      <c r="AF139" s="30" t="str">
        <f t="shared" si="116"/>
        <v/>
      </c>
      <c r="AG139" s="30" t="str">
        <f t="shared" si="117"/>
        <v/>
      </c>
      <c r="AH139" s="30" t="str">
        <f t="shared" si="118"/>
        <v/>
      </c>
      <c r="AI139" s="30" t="str">
        <f t="shared" si="119"/>
        <v/>
      </c>
      <c r="AJ139" s="30" t="str">
        <f t="shared" si="120"/>
        <v/>
      </c>
      <c r="AK139" s="30" t="str">
        <f t="shared" si="121"/>
        <v/>
      </c>
      <c r="AL139" s="30"/>
      <c r="AN139" s="28" t="str">
        <f t="shared" si="85"/>
        <v/>
      </c>
      <c r="AO139" s="28" t="str">
        <f t="shared" si="86"/>
        <v/>
      </c>
      <c r="AP139" s="28" t="str">
        <f t="shared" si="87"/>
        <v/>
      </c>
      <c r="AQ139" s="28" t="str">
        <f t="shared" si="88"/>
        <v/>
      </c>
      <c r="AR139" s="28" t="str">
        <f t="shared" si="89"/>
        <v/>
      </c>
      <c r="AS139" s="28" t="str">
        <f t="shared" si="90"/>
        <v/>
      </c>
      <c r="AT139" s="28" t="str">
        <f t="shared" si="91"/>
        <v/>
      </c>
      <c r="AU139" s="28" t="str">
        <f t="shared" si="92"/>
        <v/>
      </c>
      <c r="AV139" s="28" t="str">
        <f t="shared" si="93"/>
        <v/>
      </c>
      <c r="AW139" s="28" t="str">
        <f t="shared" si="94"/>
        <v/>
      </c>
      <c r="AX139" s="28"/>
      <c r="AZ139" s="28">
        <f t="shared" si="106"/>
        <v>0</v>
      </c>
      <c r="BA139" s="28">
        <f t="shared" si="107"/>
        <v>0</v>
      </c>
      <c r="BB139" s="28">
        <f t="shared" si="108"/>
        <v>0</v>
      </c>
      <c r="BC139" s="28">
        <f t="shared" si="109"/>
        <v>0</v>
      </c>
      <c r="BD139" s="35" t="str">
        <f t="shared" si="110"/>
        <v/>
      </c>
      <c r="BE139" s="30" t="str">
        <f t="shared" si="111"/>
        <v/>
      </c>
    </row>
    <row r="140" spans="2:57">
      <c r="B140" s="28" t="s">
        <v>164</v>
      </c>
      <c r="C140" s="28" t="s">
        <v>165</v>
      </c>
      <c r="N140" s="28">
        <v>138</v>
      </c>
      <c r="O140" s="28"/>
      <c r="P140" s="30" t="str">
        <f t="shared" si="95"/>
        <v/>
      </c>
      <c r="Q140" s="30" t="str">
        <f t="shared" si="96"/>
        <v/>
      </c>
      <c r="R140" s="30" t="str">
        <f t="shared" si="97"/>
        <v/>
      </c>
      <c r="S140" s="30" t="str">
        <f t="shared" si="98"/>
        <v/>
      </c>
      <c r="T140" s="30" t="str">
        <f t="shared" si="99"/>
        <v/>
      </c>
      <c r="U140" s="30" t="str">
        <f t="shared" si="100"/>
        <v/>
      </c>
      <c r="V140" s="30" t="str">
        <f t="shared" si="101"/>
        <v/>
      </c>
      <c r="W140" s="30" t="str">
        <f t="shared" si="102"/>
        <v/>
      </c>
      <c r="X140" s="30" t="str">
        <f t="shared" si="103"/>
        <v/>
      </c>
      <c r="Y140" s="30" t="str">
        <f t="shared" si="104"/>
        <v/>
      </c>
      <c r="Z140" s="30" t="str">
        <f t="shared" si="105"/>
        <v/>
      </c>
      <c r="AB140" s="30" t="str">
        <f t="shared" si="112"/>
        <v/>
      </c>
      <c r="AC140" s="30" t="str">
        <f t="shared" si="113"/>
        <v/>
      </c>
      <c r="AD140" s="30" t="str">
        <f t="shared" si="114"/>
        <v/>
      </c>
      <c r="AE140" s="30" t="str">
        <f t="shared" si="115"/>
        <v/>
      </c>
      <c r="AF140" s="30" t="str">
        <f t="shared" si="116"/>
        <v/>
      </c>
      <c r="AG140" s="30" t="str">
        <f t="shared" si="117"/>
        <v/>
      </c>
      <c r="AH140" s="30" t="str">
        <f t="shared" si="118"/>
        <v/>
      </c>
      <c r="AI140" s="30" t="str">
        <f t="shared" si="119"/>
        <v/>
      </c>
      <c r="AJ140" s="30" t="str">
        <f t="shared" si="120"/>
        <v/>
      </c>
      <c r="AK140" s="30" t="str">
        <f t="shared" si="121"/>
        <v/>
      </c>
      <c r="AL140" s="30"/>
      <c r="AN140" s="28" t="str">
        <f t="shared" ref="AN140:AN203" si="122">IFERROR(AB140*$L$3,"")</f>
        <v/>
      </c>
      <c r="AO140" s="28" t="str">
        <f t="shared" ref="AO140:AO203" si="123">IFERROR(AC140*$L$4,"")</f>
        <v/>
      </c>
      <c r="AP140" s="28" t="str">
        <f t="shared" ref="AP140:AP203" si="124">IFERROR(AD140*$L$5,"")</f>
        <v/>
      </c>
      <c r="AQ140" s="28" t="str">
        <f t="shared" ref="AQ140:AQ203" si="125">IFERROR(AE140*$L$6,"")</f>
        <v/>
      </c>
      <c r="AR140" s="28" t="str">
        <f t="shared" ref="AR140:AR203" si="126">IFERROR(AF140*$L$7,"")</f>
        <v/>
      </c>
      <c r="AS140" s="28" t="str">
        <f t="shared" ref="AS140:AS203" si="127">IFERROR(AG140*$L$8,"")</f>
        <v/>
      </c>
      <c r="AT140" s="28" t="str">
        <f t="shared" ref="AT140:AT203" si="128">IFERROR(AH140*$L$9,"")</f>
        <v/>
      </c>
      <c r="AU140" s="28" t="str">
        <f t="shared" ref="AU140:AU203" si="129">IFERROR(AI140*$L$10,"")</f>
        <v/>
      </c>
      <c r="AV140" s="28" t="str">
        <f t="shared" ref="AV140:AV203" si="130">IFERROR(AJ140*$L$11,"")</f>
        <v/>
      </c>
      <c r="AW140" s="28" t="str">
        <f t="shared" ref="AW140:AW203" si="131">IFERROR(AK140*$L$12,"")</f>
        <v/>
      </c>
      <c r="AX140" s="28"/>
      <c r="AZ140" s="28">
        <f t="shared" si="106"/>
        <v>0</v>
      </c>
      <c r="BA140" s="28">
        <f t="shared" si="107"/>
        <v>0</v>
      </c>
      <c r="BB140" s="28">
        <f t="shared" si="108"/>
        <v>0</v>
      </c>
      <c r="BC140" s="28">
        <f t="shared" si="109"/>
        <v>0</v>
      </c>
      <c r="BD140" s="35" t="str">
        <f t="shared" si="110"/>
        <v/>
      </c>
      <c r="BE140" s="30" t="str">
        <f t="shared" si="111"/>
        <v/>
      </c>
    </row>
    <row r="141" spans="2:57">
      <c r="B141" s="28" t="s">
        <v>35</v>
      </c>
      <c r="C141" s="28" t="s">
        <v>36</v>
      </c>
      <c r="N141" s="28">
        <v>139</v>
      </c>
      <c r="O141" s="28"/>
      <c r="P141" s="30" t="str">
        <f t="shared" si="95"/>
        <v/>
      </c>
      <c r="Q141" s="30" t="str">
        <f t="shared" si="96"/>
        <v/>
      </c>
      <c r="R141" s="30" t="str">
        <f t="shared" si="97"/>
        <v/>
      </c>
      <c r="S141" s="30" t="str">
        <f t="shared" si="98"/>
        <v/>
      </c>
      <c r="T141" s="30" t="str">
        <f t="shared" si="99"/>
        <v/>
      </c>
      <c r="U141" s="30" t="str">
        <f t="shared" si="100"/>
        <v/>
      </c>
      <c r="V141" s="30" t="str">
        <f t="shared" si="101"/>
        <v/>
      </c>
      <c r="W141" s="30" t="str">
        <f t="shared" si="102"/>
        <v/>
      </c>
      <c r="X141" s="30" t="str">
        <f t="shared" si="103"/>
        <v/>
      </c>
      <c r="Y141" s="30" t="str">
        <f t="shared" si="104"/>
        <v/>
      </c>
      <c r="Z141" s="30" t="str">
        <f t="shared" si="105"/>
        <v/>
      </c>
      <c r="AB141" s="30" t="str">
        <f t="shared" si="112"/>
        <v/>
      </c>
      <c r="AC141" s="30" t="str">
        <f t="shared" si="113"/>
        <v/>
      </c>
      <c r="AD141" s="30" t="str">
        <f t="shared" si="114"/>
        <v/>
      </c>
      <c r="AE141" s="30" t="str">
        <f t="shared" si="115"/>
        <v/>
      </c>
      <c r="AF141" s="30" t="str">
        <f t="shared" si="116"/>
        <v/>
      </c>
      <c r="AG141" s="30" t="str">
        <f t="shared" si="117"/>
        <v/>
      </c>
      <c r="AH141" s="30" t="str">
        <f t="shared" si="118"/>
        <v/>
      </c>
      <c r="AI141" s="30" t="str">
        <f t="shared" si="119"/>
        <v/>
      </c>
      <c r="AJ141" s="30" t="str">
        <f t="shared" si="120"/>
        <v/>
      </c>
      <c r="AK141" s="30" t="str">
        <f t="shared" si="121"/>
        <v/>
      </c>
      <c r="AL141" s="30"/>
      <c r="AN141" s="28" t="str">
        <f t="shared" si="122"/>
        <v/>
      </c>
      <c r="AO141" s="28" t="str">
        <f t="shared" si="123"/>
        <v/>
      </c>
      <c r="AP141" s="28" t="str">
        <f t="shared" si="124"/>
        <v/>
      </c>
      <c r="AQ141" s="28" t="str">
        <f t="shared" si="125"/>
        <v/>
      </c>
      <c r="AR141" s="28" t="str">
        <f t="shared" si="126"/>
        <v/>
      </c>
      <c r="AS141" s="28" t="str">
        <f t="shared" si="127"/>
        <v/>
      </c>
      <c r="AT141" s="28" t="str">
        <f t="shared" si="128"/>
        <v/>
      </c>
      <c r="AU141" s="28" t="str">
        <f t="shared" si="129"/>
        <v/>
      </c>
      <c r="AV141" s="28" t="str">
        <f t="shared" si="130"/>
        <v/>
      </c>
      <c r="AW141" s="28" t="str">
        <f t="shared" si="131"/>
        <v/>
      </c>
      <c r="AX141" s="28"/>
      <c r="AZ141" s="28">
        <f t="shared" si="106"/>
        <v>0</v>
      </c>
      <c r="BA141" s="28">
        <f t="shared" si="107"/>
        <v>0</v>
      </c>
      <c r="BB141" s="28">
        <f t="shared" si="108"/>
        <v>0</v>
      </c>
      <c r="BC141" s="28">
        <f t="shared" si="109"/>
        <v>0</v>
      </c>
      <c r="BD141" s="35" t="str">
        <f t="shared" si="110"/>
        <v/>
      </c>
      <c r="BE141" s="30" t="str">
        <f t="shared" si="111"/>
        <v/>
      </c>
    </row>
    <row r="142" spans="2:57">
      <c r="B142" s="28" t="s">
        <v>125</v>
      </c>
      <c r="C142" s="28" t="s">
        <v>126</v>
      </c>
      <c r="N142" s="28">
        <v>140</v>
      </c>
      <c r="O142" s="28"/>
      <c r="P142" s="30" t="str">
        <f t="shared" si="95"/>
        <v/>
      </c>
      <c r="Q142" s="30" t="str">
        <f t="shared" si="96"/>
        <v/>
      </c>
      <c r="R142" s="30" t="str">
        <f t="shared" si="97"/>
        <v/>
      </c>
      <c r="S142" s="30" t="str">
        <f t="shared" si="98"/>
        <v/>
      </c>
      <c r="T142" s="30" t="str">
        <f t="shared" si="99"/>
        <v/>
      </c>
      <c r="U142" s="30" t="str">
        <f t="shared" si="100"/>
        <v/>
      </c>
      <c r="V142" s="30" t="str">
        <f t="shared" si="101"/>
        <v/>
      </c>
      <c r="W142" s="30" t="str">
        <f t="shared" si="102"/>
        <v/>
      </c>
      <c r="X142" s="30" t="str">
        <f t="shared" si="103"/>
        <v/>
      </c>
      <c r="Y142" s="30" t="str">
        <f t="shared" si="104"/>
        <v/>
      </c>
      <c r="Z142" s="30" t="str">
        <f t="shared" si="105"/>
        <v/>
      </c>
      <c r="AB142" s="30" t="str">
        <f t="shared" si="112"/>
        <v/>
      </c>
      <c r="AC142" s="30" t="str">
        <f t="shared" si="113"/>
        <v/>
      </c>
      <c r="AD142" s="30" t="str">
        <f t="shared" si="114"/>
        <v/>
      </c>
      <c r="AE142" s="30" t="str">
        <f t="shared" si="115"/>
        <v/>
      </c>
      <c r="AF142" s="30" t="str">
        <f t="shared" si="116"/>
        <v/>
      </c>
      <c r="AG142" s="30" t="str">
        <f t="shared" si="117"/>
        <v/>
      </c>
      <c r="AH142" s="30" t="str">
        <f t="shared" si="118"/>
        <v/>
      </c>
      <c r="AI142" s="30" t="str">
        <f t="shared" si="119"/>
        <v/>
      </c>
      <c r="AJ142" s="30" t="str">
        <f t="shared" si="120"/>
        <v/>
      </c>
      <c r="AK142" s="30" t="str">
        <f t="shared" si="121"/>
        <v/>
      </c>
      <c r="AL142" s="30"/>
      <c r="AN142" s="28" t="str">
        <f t="shared" si="122"/>
        <v/>
      </c>
      <c r="AO142" s="28" t="str">
        <f t="shared" si="123"/>
        <v/>
      </c>
      <c r="AP142" s="28" t="str">
        <f t="shared" si="124"/>
        <v/>
      </c>
      <c r="AQ142" s="28" t="str">
        <f t="shared" si="125"/>
        <v/>
      </c>
      <c r="AR142" s="28" t="str">
        <f t="shared" si="126"/>
        <v/>
      </c>
      <c r="AS142" s="28" t="str">
        <f t="shared" si="127"/>
        <v/>
      </c>
      <c r="AT142" s="28" t="str">
        <f t="shared" si="128"/>
        <v/>
      </c>
      <c r="AU142" s="28" t="str">
        <f t="shared" si="129"/>
        <v/>
      </c>
      <c r="AV142" s="28" t="str">
        <f t="shared" si="130"/>
        <v/>
      </c>
      <c r="AW142" s="28" t="str">
        <f t="shared" si="131"/>
        <v/>
      </c>
      <c r="AX142" s="28"/>
      <c r="AZ142" s="28">
        <f t="shared" si="106"/>
        <v>0</v>
      </c>
      <c r="BA142" s="28">
        <f t="shared" si="107"/>
        <v>0</v>
      </c>
      <c r="BB142" s="28">
        <f t="shared" si="108"/>
        <v>0</v>
      </c>
      <c r="BC142" s="28">
        <f t="shared" si="109"/>
        <v>0</v>
      </c>
      <c r="BD142" s="35" t="str">
        <f t="shared" si="110"/>
        <v/>
      </c>
      <c r="BE142" s="30" t="str">
        <f t="shared" si="111"/>
        <v/>
      </c>
    </row>
    <row r="143" spans="2:57">
      <c r="B143" s="28" t="s">
        <v>158</v>
      </c>
      <c r="C143" s="28" t="s">
        <v>159</v>
      </c>
      <c r="N143" s="28">
        <v>141</v>
      </c>
      <c r="O143" s="28"/>
      <c r="P143" s="30" t="str">
        <f t="shared" si="95"/>
        <v/>
      </c>
      <c r="Q143" s="30" t="str">
        <f t="shared" si="96"/>
        <v/>
      </c>
      <c r="R143" s="30" t="str">
        <f t="shared" si="97"/>
        <v/>
      </c>
      <c r="S143" s="30" t="str">
        <f t="shared" si="98"/>
        <v/>
      </c>
      <c r="T143" s="30" t="str">
        <f t="shared" si="99"/>
        <v/>
      </c>
      <c r="U143" s="30" t="str">
        <f t="shared" si="100"/>
        <v/>
      </c>
      <c r="V143" s="30" t="str">
        <f t="shared" si="101"/>
        <v/>
      </c>
      <c r="W143" s="30" t="str">
        <f t="shared" si="102"/>
        <v/>
      </c>
      <c r="X143" s="30" t="str">
        <f t="shared" si="103"/>
        <v/>
      </c>
      <c r="Y143" s="30" t="str">
        <f t="shared" si="104"/>
        <v/>
      </c>
      <c r="Z143" s="30" t="str">
        <f t="shared" si="105"/>
        <v/>
      </c>
      <c r="AB143" s="30" t="str">
        <f t="shared" si="112"/>
        <v/>
      </c>
      <c r="AC143" s="30" t="str">
        <f t="shared" si="113"/>
        <v/>
      </c>
      <c r="AD143" s="30" t="str">
        <f t="shared" si="114"/>
        <v/>
      </c>
      <c r="AE143" s="30" t="str">
        <f t="shared" si="115"/>
        <v/>
      </c>
      <c r="AF143" s="30" t="str">
        <f t="shared" si="116"/>
        <v/>
      </c>
      <c r="AG143" s="30" t="str">
        <f t="shared" si="117"/>
        <v/>
      </c>
      <c r="AH143" s="30" t="str">
        <f t="shared" si="118"/>
        <v/>
      </c>
      <c r="AI143" s="30" t="str">
        <f t="shared" si="119"/>
        <v/>
      </c>
      <c r="AJ143" s="30" t="str">
        <f t="shared" si="120"/>
        <v/>
      </c>
      <c r="AK143" s="30" t="str">
        <f t="shared" si="121"/>
        <v/>
      </c>
      <c r="AL143" s="30"/>
      <c r="AN143" s="28" t="str">
        <f t="shared" si="122"/>
        <v/>
      </c>
      <c r="AO143" s="28" t="str">
        <f t="shared" si="123"/>
        <v/>
      </c>
      <c r="AP143" s="28" t="str">
        <f t="shared" si="124"/>
        <v/>
      </c>
      <c r="AQ143" s="28" t="str">
        <f t="shared" si="125"/>
        <v/>
      </c>
      <c r="AR143" s="28" t="str">
        <f t="shared" si="126"/>
        <v/>
      </c>
      <c r="AS143" s="28" t="str">
        <f t="shared" si="127"/>
        <v/>
      </c>
      <c r="AT143" s="28" t="str">
        <f t="shared" si="128"/>
        <v/>
      </c>
      <c r="AU143" s="28" t="str">
        <f t="shared" si="129"/>
        <v/>
      </c>
      <c r="AV143" s="28" t="str">
        <f t="shared" si="130"/>
        <v/>
      </c>
      <c r="AW143" s="28" t="str">
        <f t="shared" si="131"/>
        <v/>
      </c>
      <c r="AX143" s="28"/>
      <c r="AZ143" s="28">
        <f t="shared" si="106"/>
        <v>0</v>
      </c>
      <c r="BA143" s="28">
        <f t="shared" si="107"/>
        <v>0</v>
      </c>
      <c r="BB143" s="28">
        <f t="shared" si="108"/>
        <v>0</v>
      </c>
      <c r="BC143" s="28">
        <f t="shared" si="109"/>
        <v>0</v>
      </c>
      <c r="BD143" s="35" t="str">
        <f t="shared" si="110"/>
        <v/>
      </c>
      <c r="BE143" s="30" t="str">
        <f t="shared" si="111"/>
        <v/>
      </c>
    </row>
    <row r="144" spans="2:57">
      <c r="B144" s="28" t="s">
        <v>156</v>
      </c>
      <c r="C144" s="28" t="s">
        <v>157</v>
      </c>
      <c r="N144" s="28">
        <v>142</v>
      </c>
      <c r="O144" s="28"/>
      <c r="P144" s="30" t="str">
        <f t="shared" si="95"/>
        <v/>
      </c>
      <c r="Q144" s="30" t="str">
        <f t="shared" si="96"/>
        <v/>
      </c>
      <c r="R144" s="30" t="str">
        <f t="shared" si="97"/>
        <v/>
      </c>
      <c r="S144" s="30" t="str">
        <f t="shared" si="98"/>
        <v/>
      </c>
      <c r="T144" s="30" t="str">
        <f t="shared" si="99"/>
        <v/>
      </c>
      <c r="U144" s="30" t="str">
        <f t="shared" si="100"/>
        <v/>
      </c>
      <c r="V144" s="30" t="str">
        <f t="shared" si="101"/>
        <v/>
      </c>
      <c r="W144" s="30" t="str">
        <f t="shared" si="102"/>
        <v/>
      </c>
      <c r="X144" s="30" t="str">
        <f t="shared" si="103"/>
        <v/>
      </c>
      <c r="Y144" s="30" t="str">
        <f t="shared" si="104"/>
        <v/>
      </c>
      <c r="Z144" s="30" t="str">
        <f t="shared" si="105"/>
        <v/>
      </c>
      <c r="AB144" s="30" t="str">
        <f t="shared" si="112"/>
        <v/>
      </c>
      <c r="AC144" s="30" t="str">
        <f t="shared" si="113"/>
        <v/>
      </c>
      <c r="AD144" s="30" t="str">
        <f t="shared" si="114"/>
        <v/>
      </c>
      <c r="AE144" s="30" t="str">
        <f t="shared" si="115"/>
        <v/>
      </c>
      <c r="AF144" s="30" t="str">
        <f t="shared" si="116"/>
        <v/>
      </c>
      <c r="AG144" s="30" t="str">
        <f t="shared" si="117"/>
        <v/>
      </c>
      <c r="AH144" s="30" t="str">
        <f t="shared" si="118"/>
        <v/>
      </c>
      <c r="AI144" s="30" t="str">
        <f t="shared" si="119"/>
        <v/>
      </c>
      <c r="AJ144" s="30" t="str">
        <f t="shared" si="120"/>
        <v/>
      </c>
      <c r="AK144" s="30" t="str">
        <f t="shared" si="121"/>
        <v/>
      </c>
      <c r="AL144" s="30"/>
      <c r="AN144" s="28" t="str">
        <f t="shared" si="122"/>
        <v/>
      </c>
      <c r="AO144" s="28" t="str">
        <f t="shared" si="123"/>
        <v/>
      </c>
      <c r="AP144" s="28" t="str">
        <f t="shared" si="124"/>
        <v/>
      </c>
      <c r="AQ144" s="28" t="str">
        <f t="shared" si="125"/>
        <v/>
      </c>
      <c r="AR144" s="28" t="str">
        <f t="shared" si="126"/>
        <v/>
      </c>
      <c r="AS144" s="28" t="str">
        <f t="shared" si="127"/>
        <v/>
      </c>
      <c r="AT144" s="28" t="str">
        <f t="shared" si="128"/>
        <v/>
      </c>
      <c r="AU144" s="28" t="str">
        <f t="shared" si="129"/>
        <v/>
      </c>
      <c r="AV144" s="28" t="str">
        <f t="shared" si="130"/>
        <v/>
      </c>
      <c r="AW144" s="28" t="str">
        <f t="shared" si="131"/>
        <v/>
      </c>
      <c r="AX144" s="28"/>
      <c r="AZ144" s="28">
        <f t="shared" si="106"/>
        <v>0</v>
      </c>
      <c r="BA144" s="28">
        <f t="shared" si="107"/>
        <v>0</v>
      </c>
      <c r="BB144" s="28">
        <f t="shared" si="108"/>
        <v>0</v>
      </c>
      <c r="BC144" s="28">
        <f t="shared" si="109"/>
        <v>0</v>
      </c>
      <c r="BD144" s="35" t="str">
        <f t="shared" si="110"/>
        <v/>
      </c>
      <c r="BE144" s="30" t="str">
        <f t="shared" si="111"/>
        <v/>
      </c>
    </row>
    <row r="145" spans="2:57">
      <c r="B145" s="28" t="s">
        <v>177</v>
      </c>
      <c r="C145" s="28" t="s">
        <v>178</v>
      </c>
      <c r="N145" s="28">
        <v>143</v>
      </c>
      <c r="O145" s="28"/>
      <c r="P145" s="30" t="str">
        <f t="shared" si="95"/>
        <v/>
      </c>
      <c r="Q145" s="30" t="str">
        <f t="shared" si="96"/>
        <v/>
      </c>
      <c r="R145" s="30" t="str">
        <f t="shared" si="97"/>
        <v/>
      </c>
      <c r="S145" s="30" t="str">
        <f t="shared" si="98"/>
        <v/>
      </c>
      <c r="T145" s="30" t="str">
        <f t="shared" si="99"/>
        <v/>
      </c>
      <c r="U145" s="30" t="str">
        <f t="shared" si="100"/>
        <v/>
      </c>
      <c r="V145" s="30" t="str">
        <f t="shared" si="101"/>
        <v/>
      </c>
      <c r="W145" s="30" t="str">
        <f t="shared" si="102"/>
        <v/>
      </c>
      <c r="X145" s="30" t="str">
        <f t="shared" si="103"/>
        <v/>
      </c>
      <c r="Y145" s="30" t="str">
        <f t="shared" si="104"/>
        <v/>
      </c>
      <c r="Z145" s="30" t="str">
        <f t="shared" si="105"/>
        <v/>
      </c>
      <c r="AB145" s="30" t="str">
        <f t="shared" si="112"/>
        <v/>
      </c>
      <c r="AC145" s="30" t="str">
        <f t="shared" si="113"/>
        <v/>
      </c>
      <c r="AD145" s="30" t="str">
        <f t="shared" si="114"/>
        <v/>
      </c>
      <c r="AE145" s="30" t="str">
        <f t="shared" si="115"/>
        <v/>
      </c>
      <c r="AF145" s="30" t="str">
        <f t="shared" si="116"/>
        <v/>
      </c>
      <c r="AG145" s="30" t="str">
        <f t="shared" si="117"/>
        <v/>
      </c>
      <c r="AH145" s="30" t="str">
        <f t="shared" si="118"/>
        <v/>
      </c>
      <c r="AI145" s="30" t="str">
        <f t="shared" si="119"/>
        <v/>
      </c>
      <c r="AJ145" s="30" t="str">
        <f t="shared" si="120"/>
        <v/>
      </c>
      <c r="AK145" s="30" t="str">
        <f t="shared" si="121"/>
        <v/>
      </c>
      <c r="AL145" s="30"/>
      <c r="AN145" s="28" t="str">
        <f t="shared" si="122"/>
        <v/>
      </c>
      <c r="AO145" s="28" t="str">
        <f t="shared" si="123"/>
        <v/>
      </c>
      <c r="AP145" s="28" t="str">
        <f t="shared" si="124"/>
        <v/>
      </c>
      <c r="AQ145" s="28" t="str">
        <f t="shared" si="125"/>
        <v/>
      </c>
      <c r="AR145" s="28" t="str">
        <f t="shared" si="126"/>
        <v/>
      </c>
      <c r="AS145" s="28" t="str">
        <f t="shared" si="127"/>
        <v/>
      </c>
      <c r="AT145" s="28" t="str">
        <f t="shared" si="128"/>
        <v/>
      </c>
      <c r="AU145" s="28" t="str">
        <f t="shared" si="129"/>
        <v/>
      </c>
      <c r="AV145" s="28" t="str">
        <f t="shared" si="130"/>
        <v/>
      </c>
      <c r="AW145" s="28" t="str">
        <f t="shared" si="131"/>
        <v/>
      </c>
      <c r="AX145" s="28"/>
      <c r="AZ145" s="28">
        <f t="shared" si="106"/>
        <v>0</v>
      </c>
      <c r="BA145" s="28">
        <f t="shared" si="107"/>
        <v>0</v>
      </c>
      <c r="BB145" s="28">
        <f t="shared" si="108"/>
        <v>0</v>
      </c>
      <c r="BC145" s="28">
        <f t="shared" si="109"/>
        <v>0</v>
      </c>
      <c r="BD145" s="35" t="str">
        <f t="shared" si="110"/>
        <v/>
      </c>
      <c r="BE145" s="30" t="str">
        <f t="shared" si="111"/>
        <v/>
      </c>
    </row>
    <row r="146" spans="2:57">
      <c r="B146" s="28" t="s">
        <v>27</v>
      </c>
      <c r="C146" s="28" t="s">
        <v>28</v>
      </c>
      <c r="N146" s="28">
        <v>144</v>
      </c>
      <c r="O146" s="28"/>
      <c r="P146" s="30" t="str">
        <f t="shared" si="95"/>
        <v/>
      </c>
      <c r="Q146" s="30" t="str">
        <f t="shared" si="96"/>
        <v/>
      </c>
      <c r="R146" s="30" t="str">
        <f t="shared" si="97"/>
        <v/>
      </c>
      <c r="S146" s="30" t="str">
        <f t="shared" si="98"/>
        <v/>
      </c>
      <c r="T146" s="30" t="str">
        <f t="shared" si="99"/>
        <v/>
      </c>
      <c r="U146" s="30" t="str">
        <f t="shared" si="100"/>
        <v/>
      </c>
      <c r="V146" s="30" t="str">
        <f t="shared" si="101"/>
        <v/>
      </c>
      <c r="W146" s="30" t="str">
        <f t="shared" si="102"/>
        <v/>
      </c>
      <c r="X146" s="30" t="str">
        <f t="shared" si="103"/>
        <v/>
      </c>
      <c r="Y146" s="30" t="str">
        <f t="shared" si="104"/>
        <v/>
      </c>
      <c r="Z146" s="30" t="str">
        <f t="shared" si="105"/>
        <v/>
      </c>
      <c r="AB146" s="30" t="str">
        <f t="shared" si="112"/>
        <v/>
      </c>
      <c r="AC146" s="30" t="str">
        <f t="shared" si="113"/>
        <v/>
      </c>
      <c r="AD146" s="30" t="str">
        <f t="shared" si="114"/>
        <v/>
      </c>
      <c r="AE146" s="30" t="str">
        <f t="shared" si="115"/>
        <v/>
      </c>
      <c r="AF146" s="30" t="str">
        <f t="shared" si="116"/>
        <v/>
      </c>
      <c r="AG146" s="30" t="str">
        <f t="shared" si="117"/>
        <v/>
      </c>
      <c r="AH146" s="30" t="str">
        <f t="shared" si="118"/>
        <v/>
      </c>
      <c r="AI146" s="30" t="str">
        <f t="shared" si="119"/>
        <v/>
      </c>
      <c r="AJ146" s="30" t="str">
        <f t="shared" si="120"/>
        <v/>
      </c>
      <c r="AK146" s="30" t="str">
        <f t="shared" si="121"/>
        <v/>
      </c>
      <c r="AL146" s="30"/>
      <c r="AN146" s="28" t="str">
        <f t="shared" si="122"/>
        <v/>
      </c>
      <c r="AO146" s="28" t="str">
        <f t="shared" si="123"/>
        <v/>
      </c>
      <c r="AP146" s="28" t="str">
        <f t="shared" si="124"/>
        <v/>
      </c>
      <c r="AQ146" s="28" t="str">
        <f t="shared" si="125"/>
        <v/>
      </c>
      <c r="AR146" s="28" t="str">
        <f t="shared" si="126"/>
        <v/>
      </c>
      <c r="AS146" s="28" t="str">
        <f t="shared" si="127"/>
        <v/>
      </c>
      <c r="AT146" s="28" t="str">
        <f t="shared" si="128"/>
        <v/>
      </c>
      <c r="AU146" s="28" t="str">
        <f t="shared" si="129"/>
        <v/>
      </c>
      <c r="AV146" s="28" t="str">
        <f t="shared" si="130"/>
        <v/>
      </c>
      <c r="AW146" s="28" t="str">
        <f t="shared" si="131"/>
        <v/>
      </c>
      <c r="AX146" s="28"/>
      <c r="AZ146" s="28">
        <f t="shared" si="106"/>
        <v>0</v>
      </c>
      <c r="BA146" s="28">
        <f t="shared" si="107"/>
        <v>0</v>
      </c>
      <c r="BB146" s="28">
        <f t="shared" si="108"/>
        <v>0</v>
      </c>
      <c r="BC146" s="28">
        <f t="shared" si="109"/>
        <v>0</v>
      </c>
      <c r="BD146" s="35" t="str">
        <f t="shared" si="110"/>
        <v/>
      </c>
      <c r="BE146" s="30" t="str">
        <f t="shared" si="111"/>
        <v/>
      </c>
    </row>
    <row r="147" spans="2:57">
      <c r="B147" s="28" t="s">
        <v>29</v>
      </c>
      <c r="C147" s="28" t="s">
        <v>30</v>
      </c>
      <c r="N147" s="28">
        <v>145</v>
      </c>
      <c r="O147" s="28"/>
      <c r="P147" s="30" t="str">
        <f t="shared" si="95"/>
        <v/>
      </c>
      <c r="Q147" s="30" t="str">
        <f t="shared" si="96"/>
        <v/>
      </c>
      <c r="R147" s="30" t="str">
        <f t="shared" si="97"/>
        <v/>
      </c>
      <c r="S147" s="30" t="str">
        <f t="shared" si="98"/>
        <v/>
      </c>
      <c r="T147" s="30" t="str">
        <f t="shared" si="99"/>
        <v/>
      </c>
      <c r="U147" s="30" t="str">
        <f t="shared" si="100"/>
        <v/>
      </c>
      <c r="V147" s="30" t="str">
        <f t="shared" si="101"/>
        <v/>
      </c>
      <c r="W147" s="30" t="str">
        <f t="shared" si="102"/>
        <v/>
      </c>
      <c r="X147" s="30" t="str">
        <f t="shared" si="103"/>
        <v/>
      </c>
      <c r="Y147" s="30" t="str">
        <f t="shared" si="104"/>
        <v/>
      </c>
      <c r="Z147" s="30" t="str">
        <f t="shared" si="105"/>
        <v/>
      </c>
      <c r="AB147" s="30" t="str">
        <f t="shared" si="112"/>
        <v/>
      </c>
      <c r="AC147" s="30" t="str">
        <f t="shared" si="113"/>
        <v/>
      </c>
      <c r="AD147" s="30" t="str">
        <f t="shared" si="114"/>
        <v/>
      </c>
      <c r="AE147" s="30" t="str">
        <f t="shared" si="115"/>
        <v/>
      </c>
      <c r="AF147" s="30" t="str">
        <f t="shared" si="116"/>
        <v/>
      </c>
      <c r="AG147" s="30" t="str">
        <f t="shared" si="117"/>
        <v/>
      </c>
      <c r="AH147" s="30" t="str">
        <f t="shared" si="118"/>
        <v/>
      </c>
      <c r="AI147" s="30" t="str">
        <f t="shared" si="119"/>
        <v/>
      </c>
      <c r="AJ147" s="30" t="str">
        <f t="shared" si="120"/>
        <v/>
      </c>
      <c r="AK147" s="30" t="str">
        <f t="shared" si="121"/>
        <v/>
      </c>
      <c r="AL147" s="30"/>
      <c r="AN147" s="28" t="str">
        <f t="shared" si="122"/>
        <v/>
      </c>
      <c r="AO147" s="28" t="str">
        <f t="shared" si="123"/>
        <v/>
      </c>
      <c r="AP147" s="28" t="str">
        <f t="shared" si="124"/>
        <v/>
      </c>
      <c r="AQ147" s="28" t="str">
        <f t="shared" si="125"/>
        <v/>
      </c>
      <c r="AR147" s="28" t="str">
        <f t="shared" si="126"/>
        <v/>
      </c>
      <c r="AS147" s="28" t="str">
        <f t="shared" si="127"/>
        <v/>
      </c>
      <c r="AT147" s="28" t="str">
        <f t="shared" si="128"/>
        <v/>
      </c>
      <c r="AU147" s="28" t="str">
        <f t="shared" si="129"/>
        <v/>
      </c>
      <c r="AV147" s="28" t="str">
        <f t="shared" si="130"/>
        <v/>
      </c>
      <c r="AW147" s="28" t="str">
        <f t="shared" si="131"/>
        <v/>
      </c>
      <c r="AX147" s="28"/>
      <c r="AZ147" s="28">
        <f t="shared" si="106"/>
        <v>0</v>
      </c>
      <c r="BA147" s="28">
        <f t="shared" si="107"/>
        <v>0</v>
      </c>
      <c r="BB147" s="28">
        <f t="shared" si="108"/>
        <v>0</v>
      </c>
      <c r="BC147" s="28">
        <f t="shared" si="109"/>
        <v>0</v>
      </c>
      <c r="BD147" s="35" t="str">
        <f t="shared" si="110"/>
        <v/>
      </c>
      <c r="BE147" s="30" t="str">
        <f t="shared" si="111"/>
        <v/>
      </c>
    </row>
    <row r="148" spans="2:57">
      <c r="N148" s="28">
        <v>146</v>
      </c>
      <c r="O148" s="28"/>
      <c r="P148" s="30" t="str">
        <f t="shared" si="95"/>
        <v/>
      </c>
      <c r="Q148" s="30" t="str">
        <f t="shared" si="96"/>
        <v/>
      </c>
      <c r="R148" s="30" t="str">
        <f t="shared" si="97"/>
        <v/>
      </c>
      <c r="S148" s="30" t="str">
        <f t="shared" si="98"/>
        <v/>
      </c>
      <c r="T148" s="30" t="str">
        <f t="shared" si="99"/>
        <v/>
      </c>
      <c r="U148" s="30" t="str">
        <f t="shared" si="100"/>
        <v/>
      </c>
      <c r="V148" s="30" t="str">
        <f t="shared" si="101"/>
        <v/>
      </c>
      <c r="W148" s="30" t="str">
        <f t="shared" si="102"/>
        <v/>
      </c>
      <c r="X148" s="30" t="str">
        <f t="shared" si="103"/>
        <v/>
      </c>
      <c r="Y148" s="30" t="str">
        <f t="shared" si="104"/>
        <v/>
      </c>
      <c r="Z148" s="30" t="str">
        <f t="shared" si="105"/>
        <v/>
      </c>
      <c r="AB148" s="30" t="str">
        <f t="shared" si="112"/>
        <v/>
      </c>
      <c r="AC148" s="30" t="str">
        <f t="shared" si="113"/>
        <v/>
      </c>
      <c r="AD148" s="30" t="str">
        <f t="shared" si="114"/>
        <v/>
      </c>
      <c r="AE148" s="30" t="str">
        <f t="shared" si="115"/>
        <v/>
      </c>
      <c r="AF148" s="30" t="str">
        <f t="shared" si="116"/>
        <v/>
      </c>
      <c r="AG148" s="30" t="str">
        <f t="shared" si="117"/>
        <v/>
      </c>
      <c r="AH148" s="30" t="str">
        <f t="shared" si="118"/>
        <v/>
      </c>
      <c r="AI148" s="30" t="str">
        <f t="shared" si="119"/>
        <v/>
      </c>
      <c r="AJ148" s="30" t="str">
        <f t="shared" si="120"/>
        <v/>
      </c>
      <c r="AK148" s="30" t="str">
        <f t="shared" si="121"/>
        <v/>
      </c>
      <c r="AL148" s="30"/>
      <c r="AN148" s="28" t="str">
        <f t="shared" si="122"/>
        <v/>
      </c>
      <c r="AO148" s="28" t="str">
        <f t="shared" si="123"/>
        <v/>
      </c>
      <c r="AP148" s="28" t="str">
        <f t="shared" si="124"/>
        <v/>
      </c>
      <c r="AQ148" s="28" t="str">
        <f t="shared" si="125"/>
        <v/>
      </c>
      <c r="AR148" s="28" t="str">
        <f t="shared" si="126"/>
        <v/>
      </c>
      <c r="AS148" s="28" t="str">
        <f t="shared" si="127"/>
        <v/>
      </c>
      <c r="AT148" s="28" t="str">
        <f t="shared" si="128"/>
        <v/>
      </c>
      <c r="AU148" s="28" t="str">
        <f t="shared" si="129"/>
        <v/>
      </c>
      <c r="AV148" s="28" t="str">
        <f t="shared" si="130"/>
        <v/>
      </c>
      <c r="AW148" s="28" t="str">
        <f t="shared" si="131"/>
        <v/>
      </c>
      <c r="AX148" s="28"/>
      <c r="AZ148" s="28">
        <f t="shared" si="106"/>
        <v>0</v>
      </c>
      <c r="BA148" s="28">
        <f t="shared" si="107"/>
        <v>0</v>
      </c>
      <c r="BB148" s="28">
        <f t="shared" si="108"/>
        <v>0</v>
      </c>
      <c r="BC148" s="28">
        <f t="shared" si="109"/>
        <v>0</v>
      </c>
      <c r="BD148" s="35" t="str">
        <f t="shared" si="110"/>
        <v/>
      </c>
      <c r="BE148" s="30" t="str">
        <f t="shared" si="111"/>
        <v/>
      </c>
    </row>
    <row r="149" spans="2:57">
      <c r="N149" s="28">
        <v>147</v>
      </c>
      <c r="O149" s="28"/>
      <c r="P149" s="30" t="str">
        <f t="shared" si="95"/>
        <v/>
      </c>
      <c r="Q149" s="30" t="str">
        <f t="shared" si="96"/>
        <v/>
      </c>
      <c r="R149" s="30" t="str">
        <f t="shared" si="97"/>
        <v/>
      </c>
      <c r="S149" s="30" t="str">
        <f t="shared" si="98"/>
        <v/>
      </c>
      <c r="T149" s="30" t="str">
        <f t="shared" si="99"/>
        <v/>
      </c>
      <c r="U149" s="30" t="str">
        <f t="shared" si="100"/>
        <v/>
      </c>
      <c r="V149" s="30" t="str">
        <f t="shared" si="101"/>
        <v/>
      </c>
      <c r="W149" s="30" t="str">
        <f t="shared" si="102"/>
        <v/>
      </c>
      <c r="X149" s="30" t="str">
        <f t="shared" si="103"/>
        <v/>
      </c>
      <c r="Y149" s="30" t="str">
        <f t="shared" si="104"/>
        <v/>
      </c>
      <c r="Z149" s="30" t="str">
        <f t="shared" si="105"/>
        <v/>
      </c>
      <c r="AB149" s="30" t="str">
        <f t="shared" si="112"/>
        <v/>
      </c>
      <c r="AC149" s="30" t="str">
        <f t="shared" si="113"/>
        <v/>
      </c>
      <c r="AD149" s="30" t="str">
        <f t="shared" si="114"/>
        <v/>
      </c>
      <c r="AE149" s="30" t="str">
        <f t="shared" si="115"/>
        <v/>
      </c>
      <c r="AF149" s="30" t="str">
        <f t="shared" si="116"/>
        <v/>
      </c>
      <c r="AG149" s="30" t="str">
        <f t="shared" si="117"/>
        <v/>
      </c>
      <c r="AH149" s="30" t="str">
        <f t="shared" si="118"/>
        <v/>
      </c>
      <c r="AI149" s="30" t="str">
        <f t="shared" si="119"/>
        <v/>
      </c>
      <c r="AJ149" s="30" t="str">
        <f t="shared" si="120"/>
        <v/>
      </c>
      <c r="AK149" s="30" t="str">
        <f t="shared" si="121"/>
        <v/>
      </c>
      <c r="AL149" s="30"/>
      <c r="AN149" s="28" t="str">
        <f t="shared" si="122"/>
        <v/>
      </c>
      <c r="AO149" s="28" t="str">
        <f t="shared" si="123"/>
        <v/>
      </c>
      <c r="AP149" s="28" t="str">
        <f t="shared" si="124"/>
        <v/>
      </c>
      <c r="AQ149" s="28" t="str">
        <f t="shared" si="125"/>
        <v/>
      </c>
      <c r="AR149" s="28" t="str">
        <f t="shared" si="126"/>
        <v/>
      </c>
      <c r="AS149" s="28" t="str">
        <f t="shared" si="127"/>
        <v/>
      </c>
      <c r="AT149" s="28" t="str">
        <f t="shared" si="128"/>
        <v/>
      </c>
      <c r="AU149" s="28" t="str">
        <f t="shared" si="129"/>
        <v/>
      </c>
      <c r="AV149" s="28" t="str">
        <f t="shared" si="130"/>
        <v/>
      </c>
      <c r="AW149" s="28" t="str">
        <f t="shared" si="131"/>
        <v/>
      </c>
      <c r="AX149" s="28"/>
      <c r="AZ149" s="28">
        <f t="shared" si="106"/>
        <v>0</v>
      </c>
      <c r="BA149" s="28">
        <f t="shared" si="107"/>
        <v>0</v>
      </c>
      <c r="BB149" s="28">
        <f t="shared" si="108"/>
        <v>0</v>
      </c>
      <c r="BC149" s="28">
        <f t="shared" si="109"/>
        <v>0</v>
      </c>
      <c r="BD149" s="35" t="str">
        <f t="shared" si="110"/>
        <v/>
      </c>
      <c r="BE149" s="30" t="str">
        <f t="shared" si="111"/>
        <v/>
      </c>
    </row>
    <row r="150" spans="2:57">
      <c r="N150" s="28">
        <v>148</v>
      </c>
      <c r="O150" s="28"/>
      <c r="P150" s="30" t="str">
        <f t="shared" si="95"/>
        <v/>
      </c>
      <c r="Q150" s="30" t="str">
        <f t="shared" si="96"/>
        <v/>
      </c>
      <c r="R150" s="30" t="str">
        <f t="shared" si="97"/>
        <v/>
      </c>
      <c r="S150" s="30" t="str">
        <f t="shared" si="98"/>
        <v/>
      </c>
      <c r="T150" s="30" t="str">
        <f t="shared" si="99"/>
        <v/>
      </c>
      <c r="U150" s="30" t="str">
        <f t="shared" si="100"/>
        <v/>
      </c>
      <c r="V150" s="30" t="str">
        <f t="shared" si="101"/>
        <v/>
      </c>
      <c r="W150" s="30" t="str">
        <f t="shared" si="102"/>
        <v/>
      </c>
      <c r="X150" s="30" t="str">
        <f t="shared" si="103"/>
        <v/>
      </c>
      <c r="Y150" s="30" t="str">
        <f t="shared" si="104"/>
        <v/>
      </c>
      <c r="Z150" s="30" t="str">
        <f t="shared" si="105"/>
        <v/>
      </c>
      <c r="AB150" s="30" t="str">
        <f t="shared" si="112"/>
        <v/>
      </c>
      <c r="AC150" s="30" t="str">
        <f t="shared" si="113"/>
        <v/>
      </c>
      <c r="AD150" s="30" t="str">
        <f t="shared" si="114"/>
        <v/>
      </c>
      <c r="AE150" s="30" t="str">
        <f t="shared" si="115"/>
        <v/>
      </c>
      <c r="AF150" s="30" t="str">
        <f t="shared" si="116"/>
        <v/>
      </c>
      <c r="AG150" s="30" t="str">
        <f t="shared" si="117"/>
        <v/>
      </c>
      <c r="AH150" s="30" t="str">
        <f t="shared" si="118"/>
        <v/>
      </c>
      <c r="AI150" s="30" t="str">
        <f t="shared" si="119"/>
        <v/>
      </c>
      <c r="AJ150" s="30" t="str">
        <f t="shared" si="120"/>
        <v/>
      </c>
      <c r="AK150" s="30" t="str">
        <f t="shared" si="121"/>
        <v/>
      </c>
      <c r="AL150" s="30"/>
      <c r="AN150" s="28" t="str">
        <f t="shared" si="122"/>
        <v/>
      </c>
      <c r="AO150" s="28" t="str">
        <f t="shared" si="123"/>
        <v/>
      </c>
      <c r="AP150" s="28" t="str">
        <f t="shared" si="124"/>
        <v/>
      </c>
      <c r="AQ150" s="28" t="str">
        <f t="shared" si="125"/>
        <v/>
      </c>
      <c r="AR150" s="28" t="str">
        <f t="shared" si="126"/>
        <v/>
      </c>
      <c r="AS150" s="28" t="str">
        <f t="shared" si="127"/>
        <v/>
      </c>
      <c r="AT150" s="28" t="str">
        <f t="shared" si="128"/>
        <v/>
      </c>
      <c r="AU150" s="28" t="str">
        <f t="shared" si="129"/>
        <v/>
      </c>
      <c r="AV150" s="28" t="str">
        <f t="shared" si="130"/>
        <v/>
      </c>
      <c r="AW150" s="28" t="str">
        <f t="shared" si="131"/>
        <v/>
      </c>
      <c r="AX150" s="28"/>
      <c r="AZ150" s="28">
        <f t="shared" si="106"/>
        <v>0</v>
      </c>
      <c r="BA150" s="28">
        <f t="shared" si="107"/>
        <v>0</v>
      </c>
      <c r="BB150" s="28">
        <f t="shared" si="108"/>
        <v>0</v>
      </c>
      <c r="BC150" s="28">
        <f t="shared" si="109"/>
        <v>0</v>
      </c>
      <c r="BD150" s="35" t="str">
        <f t="shared" si="110"/>
        <v/>
      </c>
      <c r="BE150" s="30" t="str">
        <f t="shared" si="111"/>
        <v/>
      </c>
    </row>
    <row r="151" spans="2:57">
      <c r="N151" s="28">
        <v>149</v>
      </c>
      <c r="O151" s="28"/>
      <c r="P151" s="30" t="str">
        <f t="shared" si="95"/>
        <v/>
      </c>
      <c r="Q151" s="30" t="str">
        <f t="shared" si="96"/>
        <v/>
      </c>
      <c r="R151" s="30" t="str">
        <f t="shared" si="97"/>
        <v/>
      </c>
      <c r="S151" s="30" t="str">
        <f t="shared" si="98"/>
        <v/>
      </c>
      <c r="T151" s="30" t="str">
        <f t="shared" si="99"/>
        <v/>
      </c>
      <c r="U151" s="30" t="str">
        <f t="shared" si="100"/>
        <v/>
      </c>
      <c r="V151" s="30" t="str">
        <f t="shared" si="101"/>
        <v/>
      </c>
      <c r="W151" s="30" t="str">
        <f t="shared" si="102"/>
        <v/>
      </c>
      <c r="X151" s="30" t="str">
        <f t="shared" si="103"/>
        <v/>
      </c>
      <c r="Y151" s="30" t="str">
        <f t="shared" si="104"/>
        <v/>
      </c>
      <c r="Z151" s="30" t="str">
        <f t="shared" si="105"/>
        <v/>
      </c>
      <c r="AB151" s="30" t="str">
        <f t="shared" si="112"/>
        <v/>
      </c>
      <c r="AC151" s="30" t="str">
        <f t="shared" si="113"/>
        <v/>
      </c>
      <c r="AD151" s="30" t="str">
        <f t="shared" si="114"/>
        <v/>
      </c>
      <c r="AE151" s="30" t="str">
        <f t="shared" si="115"/>
        <v/>
      </c>
      <c r="AF151" s="30" t="str">
        <f t="shared" si="116"/>
        <v/>
      </c>
      <c r="AG151" s="30" t="str">
        <f t="shared" si="117"/>
        <v/>
      </c>
      <c r="AH151" s="30" t="str">
        <f t="shared" si="118"/>
        <v/>
      </c>
      <c r="AI151" s="30" t="str">
        <f t="shared" si="119"/>
        <v/>
      </c>
      <c r="AJ151" s="30" t="str">
        <f t="shared" si="120"/>
        <v/>
      </c>
      <c r="AK151" s="30" t="str">
        <f t="shared" si="121"/>
        <v/>
      </c>
      <c r="AL151" s="30"/>
      <c r="AN151" s="28" t="str">
        <f t="shared" si="122"/>
        <v/>
      </c>
      <c r="AO151" s="28" t="str">
        <f t="shared" si="123"/>
        <v/>
      </c>
      <c r="AP151" s="28" t="str">
        <f t="shared" si="124"/>
        <v/>
      </c>
      <c r="AQ151" s="28" t="str">
        <f t="shared" si="125"/>
        <v/>
      </c>
      <c r="AR151" s="28" t="str">
        <f t="shared" si="126"/>
        <v/>
      </c>
      <c r="AS151" s="28" t="str">
        <f t="shared" si="127"/>
        <v/>
      </c>
      <c r="AT151" s="28" t="str">
        <f t="shared" si="128"/>
        <v/>
      </c>
      <c r="AU151" s="28" t="str">
        <f t="shared" si="129"/>
        <v/>
      </c>
      <c r="AV151" s="28" t="str">
        <f t="shared" si="130"/>
        <v/>
      </c>
      <c r="AW151" s="28" t="str">
        <f t="shared" si="131"/>
        <v/>
      </c>
      <c r="AX151" s="28"/>
      <c r="AZ151" s="28">
        <f t="shared" si="106"/>
        <v>0</v>
      </c>
      <c r="BA151" s="28">
        <f t="shared" si="107"/>
        <v>0</v>
      </c>
      <c r="BB151" s="28">
        <f t="shared" si="108"/>
        <v>0</v>
      </c>
      <c r="BC151" s="28">
        <f t="shared" si="109"/>
        <v>0</v>
      </c>
      <c r="BD151" s="35" t="str">
        <f t="shared" si="110"/>
        <v/>
      </c>
      <c r="BE151" s="30" t="str">
        <f t="shared" si="111"/>
        <v/>
      </c>
    </row>
    <row r="152" spans="2:57">
      <c r="N152" s="28">
        <v>150</v>
      </c>
      <c r="O152" s="28"/>
      <c r="P152" s="30" t="str">
        <f t="shared" si="95"/>
        <v/>
      </c>
      <c r="Q152" s="30" t="str">
        <f t="shared" si="96"/>
        <v/>
      </c>
      <c r="R152" s="30" t="str">
        <f t="shared" si="97"/>
        <v/>
      </c>
      <c r="S152" s="30" t="str">
        <f t="shared" si="98"/>
        <v/>
      </c>
      <c r="T152" s="30" t="str">
        <f t="shared" si="99"/>
        <v/>
      </c>
      <c r="U152" s="30" t="str">
        <f t="shared" si="100"/>
        <v/>
      </c>
      <c r="V152" s="30" t="str">
        <f t="shared" si="101"/>
        <v/>
      </c>
      <c r="W152" s="30" t="str">
        <f t="shared" si="102"/>
        <v/>
      </c>
      <c r="X152" s="30" t="str">
        <f t="shared" si="103"/>
        <v/>
      </c>
      <c r="Y152" s="30" t="str">
        <f t="shared" si="104"/>
        <v/>
      </c>
      <c r="Z152" s="30" t="str">
        <f t="shared" si="105"/>
        <v/>
      </c>
      <c r="AB152" s="30" t="str">
        <f t="shared" si="112"/>
        <v/>
      </c>
      <c r="AC152" s="30" t="str">
        <f t="shared" si="113"/>
        <v/>
      </c>
      <c r="AD152" s="30" t="str">
        <f t="shared" si="114"/>
        <v/>
      </c>
      <c r="AE152" s="30" t="str">
        <f t="shared" si="115"/>
        <v/>
      </c>
      <c r="AF152" s="30" t="str">
        <f t="shared" si="116"/>
        <v/>
      </c>
      <c r="AG152" s="30" t="str">
        <f t="shared" si="117"/>
        <v/>
      </c>
      <c r="AH152" s="30" t="str">
        <f t="shared" si="118"/>
        <v/>
      </c>
      <c r="AI152" s="30" t="str">
        <f t="shared" si="119"/>
        <v/>
      </c>
      <c r="AJ152" s="30" t="str">
        <f t="shared" si="120"/>
        <v/>
      </c>
      <c r="AK152" s="30" t="str">
        <f t="shared" si="121"/>
        <v/>
      </c>
      <c r="AL152" s="30"/>
      <c r="AN152" s="28" t="str">
        <f t="shared" si="122"/>
        <v/>
      </c>
      <c r="AO152" s="28" t="str">
        <f t="shared" si="123"/>
        <v/>
      </c>
      <c r="AP152" s="28" t="str">
        <f t="shared" si="124"/>
        <v/>
      </c>
      <c r="AQ152" s="28" t="str">
        <f t="shared" si="125"/>
        <v/>
      </c>
      <c r="AR152" s="28" t="str">
        <f t="shared" si="126"/>
        <v/>
      </c>
      <c r="AS152" s="28" t="str">
        <f t="shared" si="127"/>
        <v/>
      </c>
      <c r="AT152" s="28" t="str">
        <f t="shared" si="128"/>
        <v/>
      </c>
      <c r="AU152" s="28" t="str">
        <f t="shared" si="129"/>
        <v/>
      </c>
      <c r="AV152" s="28" t="str">
        <f t="shared" si="130"/>
        <v/>
      </c>
      <c r="AW152" s="28" t="str">
        <f t="shared" si="131"/>
        <v/>
      </c>
      <c r="AX152" s="28"/>
      <c r="AZ152" s="28">
        <f t="shared" si="106"/>
        <v>0</v>
      </c>
      <c r="BA152" s="28">
        <f t="shared" si="107"/>
        <v>0</v>
      </c>
      <c r="BB152" s="28">
        <f t="shared" si="108"/>
        <v>0</v>
      </c>
      <c r="BC152" s="28">
        <f t="shared" si="109"/>
        <v>0</v>
      </c>
      <c r="BD152" s="35" t="str">
        <f t="shared" si="110"/>
        <v/>
      </c>
      <c r="BE152" s="30" t="str">
        <f t="shared" si="111"/>
        <v/>
      </c>
    </row>
    <row r="153" spans="2:57">
      <c r="N153" s="28">
        <v>151</v>
      </c>
      <c r="O153" s="28"/>
      <c r="P153" s="30" t="str">
        <f t="shared" si="95"/>
        <v/>
      </c>
      <c r="Q153" s="30" t="str">
        <f t="shared" si="96"/>
        <v/>
      </c>
      <c r="R153" s="30" t="str">
        <f t="shared" si="97"/>
        <v/>
      </c>
      <c r="S153" s="30" t="str">
        <f t="shared" si="98"/>
        <v/>
      </c>
      <c r="T153" s="30" t="str">
        <f t="shared" si="99"/>
        <v/>
      </c>
      <c r="U153" s="30" t="str">
        <f t="shared" si="100"/>
        <v/>
      </c>
      <c r="V153" s="30" t="str">
        <f t="shared" si="101"/>
        <v/>
      </c>
      <c r="W153" s="30" t="str">
        <f t="shared" si="102"/>
        <v/>
      </c>
      <c r="X153" s="30" t="str">
        <f t="shared" si="103"/>
        <v/>
      </c>
      <c r="Y153" s="30" t="str">
        <f t="shared" si="104"/>
        <v/>
      </c>
      <c r="Z153" s="30" t="str">
        <f t="shared" si="105"/>
        <v/>
      </c>
      <c r="AB153" s="30" t="str">
        <f t="shared" si="112"/>
        <v/>
      </c>
      <c r="AC153" s="30" t="str">
        <f t="shared" si="113"/>
        <v/>
      </c>
      <c r="AD153" s="30" t="str">
        <f t="shared" si="114"/>
        <v/>
      </c>
      <c r="AE153" s="30" t="str">
        <f t="shared" si="115"/>
        <v/>
      </c>
      <c r="AF153" s="30" t="str">
        <f t="shared" si="116"/>
        <v/>
      </c>
      <c r="AG153" s="30" t="str">
        <f t="shared" si="117"/>
        <v/>
      </c>
      <c r="AH153" s="30" t="str">
        <f t="shared" si="118"/>
        <v/>
      </c>
      <c r="AI153" s="30" t="str">
        <f t="shared" si="119"/>
        <v/>
      </c>
      <c r="AJ153" s="30" t="str">
        <f t="shared" si="120"/>
        <v/>
      </c>
      <c r="AK153" s="30" t="str">
        <f t="shared" si="121"/>
        <v/>
      </c>
      <c r="AL153" s="30"/>
      <c r="AN153" s="28" t="str">
        <f t="shared" si="122"/>
        <v/>
      </c>
      <c r="AO153" s="28" t="str">
        <f t="shared" si="123"/>
        <v/>
      </c>
      <c r="AP153" s="28" t="str">
        <f t="shared" si="124"/>
        <v/>
      </c>
      <c r="AQ153" s="28" t="str">
        <f t="shared" si="125"/>
        <v/>
      </c>
      <c r="AR153" s="28" t="str">
        <f t="shared" si="126"/>
        <v/>
      </c>
      <c r="AS153" s="28" t="str">
        <f t="shared" si="127"/>
        <v/>
      </c>
      <c r="AT153" s="28" t="str">
        <f t="shared" si="128"/>
        <v/>
      </c>
      <c r="AU153" s="28" t="str">
        <f t="shared" si="129"/>
        <v/>
      </c>
      <c r="AV153" s="28" t="str">
        <f t="shared" si="130"/>
        <v/>
      </c>
      <c r="AW153" s="28" t="str">
        <f t="shared" si="131"/>
        <v/>
      </c>
      <c r="AX153" s="28"/>
      <c r="AZ153" s="28">
        <f t="shared" si="106"/>
        <v>0</v>
      </c>
      <c r="BA153" s="28">
        <f t="shared" si="107"/>
        <v>0</v>
      </c>
      <c r="BB153" s="28">
        <f t="shared" si="108"/>
        <v>0</v>
      </c>
      <c r="BC153" s="28">
        <f t="shared" si="109"/>
        <v>0</v>
      </c>
      <c r="BD153" s="35" t="str">
        <f t="shared" si="110"/>
        <v/>
      </c>
      <c r="BE153" s="30" t="str">
        <f t="shared" si="111"/>
        <v/>
      </c>
    </row>
    <row r="154" spans="2:57">
      <c r="N154" s="28">
        <v>152</v>
      </c>
      <c r="O154" s="28"/>
      <c r="P154" s="30" t="str">
        <f t="shared" si="95"/>
        <v/>
      </c>
      <c r="Q154" s="30" t="str">
        <f t="shared" si="96"/>
        <v/>
      </c>
      <c r="R154" s="30" t="str">
        <f t="shared" si="97"/>
        <v/>
      </c>
      <c r="S154" s="30" t="str">
        <f t="shared" si="98"/>
        <v/>
      </c>
      <c r="T154" s="30" t="str">
        <f t="shared" si="99"/>
        <v/>
      </c>
      <c r="U154" s="30" t="str">
        <f t="shared" si="100"/>
        <v/>
      </c>
      <c r="V154" s="30" t="str">
        <f t="shared" si="101"/>
        <v/>
      </c>
      <c r="W154" s="30" t="str">
        <f t="shared" si="102"/>
        <v/>
      </c>
      <c r="X154" s="30" t="str">
        <f t="shared" si="103"/>
        <v/>
      </c>
      <c r="Y154" s="30" t="str">
        <f t="shared" si="104"/>
        <v/>
      </c>
      <c r="Z154" s="30" t="str">
        <f t="shared" si="105"/>
        <v/>
      </c>
      <c r="AB154" s="30" t="str">
        <f t="shared" si="112"/>
        <v/>
      </c>
      <c r="AC154" s="30" t="str">
        <f t="shared" si="113"/>
        <v/>
      </c>
      <c r="AD154" s="30" t="str">
        <f t="shared" si="114"/>
        <v/>
      </c>
      <c r="AE154" s="30" t="str">
        <f t="shared" si="115"/>
        <v/>
      </c>
      <c r="AF154" s="30" t="str">
        <f t="shared" si="116"/>
        <v/>
      </c>
      <c r="AG154" s="30" t="str">
        <f t="shared" si="117"/>
        <v/>
      </c>
      <c r="AH154" s="30" t="str">
        <f t="shared" si="118"/>
        <v/>
      </c>
      <c r="AI154" s="30" t="str">
        <f t="shared" si="119"/>
        <v/>
      </c>
      <c r="AJ154" s="30" t="str">
        <f t="shared" si="120"/>
        <v/>
      </c>
      <c r="AK154" s="30" t="str">
        <f t="shared" si="121"/>
        <v/>
      </c>
      <c r="AL154" s="30"/>
      <c r="AN154" s="28" t="str">
        <f t="shared" si="122"/>
        <v/>
      </c>
      <c r="AO154" s="28" t="str">
        <f t="shared" si="123"/>
        <v/>
      </c>
      <c r="AP154" s="28" t="str">
        <f t="shared" si="124"/>
        <v/>
      </c>
      <c r="AQ154" s="28" t="str">
        <f t="shared" si="125"/>
        <v/>
      </c>
      <c r="AR154" s="28" t="str">
        <f t="shared" si="126"/>
        <v/>
      </c>
      <c r="AS154" s="28" t="str">
        <f t="shared" si="127"/>
        <v/>
      </c>
      <c r="AT154" s="28" t="str">
        <f t="shared" si="128"/>
        <v/>
      </c>
      <c r="AU154" s="28" t="str">
        <f t="shared" si="129"/>
        <v/>
      </c>
      <c r="AV154" s="28" t="str">
        <f t="shared" si="130"/>
        <v/>
      </c>
      <c r="AW154" s="28" t="str">
        <f t="shared" si="131"/>
        <v/>
      </c>
      <c r="AX154" s="28"/>
      <c r="AZ154" s="28">
        <f t="shared" si="106"/>
        <v>0</v>
      </c>
      <c r="BA154" s="28">
        <f t="shared" si="107"/>
        <v>0</v>
      </c>
      <c r="BB154" s="28">
        <f t="shared" si="108"/>
        <v>0</v>
      </c>
      <c r="BC154" s="28">
        <f t="shared" si="109"/>
        <v>0</v>
      </c>
      <c r="BD154" s="35" t="str">
        <f t="shared" si="110"/>
        <v/>
      </c>
      <c r="BE154" s="30" t="str">
        <f t="shared" si="111"/>
        <v/>
      </c>
    </row>
    <row r="155" spans="2:57">
      <c r="N155" s="28">
        <v>153</v>
      </c>
      <c r="O155" s="28"/>
      <c r="P155" s="30" t="str">
        <f t="shared" si="95"/>
        <v/>
      </c>
      <c r="Q155" s="30" t="str">
        <f t="shared" si="96"/>
        <v/>
      </c>
      <c r="R155" s="30" t="str">
        <f t="shared" si="97"/>
        <v/>
      </c>
      <c r="S155" s="30" t="str">
        <f t="shared" si="98"/>
        <v/>
      </c>
      <c r="T155" s="30" t="str">
        <f t="shared" si="99"/>
        <v/>
      </c>
      <c r="U155" s="30" t="str">
        <f t="shared" si="100"/>
        <v/>
      </c>
      <c r="V155" s="30" t="str">
        <f t="shared" si="101"/>
        <v/>
      </c>
      <c r="W155" s="30" t="str">
        <f t="shared" si="102"/>
        <v/>
      </c>
      <c r="X155" s="30" t="str">
        <f t="shared" si="103"/>
        <v/>
      </c>
      <c r="Y155" s="30" t="str">
        <f t="shared" si="104"/>
        <v/>
      </c>
      <c r="Z155" s="30" t="str">
        <f t="shared" si="105"/>
        <v/>
      </c>
      <c r="AB155" s="30" t="str">
        <f t="shared" si="112"/>
        <v/>
      </c>
      <c r="AC155" s="30" t="str">
        <f t="shared" si="113"/>
        <v/>
      </c>
      <c r="AD155" s="30" t="str">
        <f t="shared" si="114"/>
        <v/>
      </c>
      <c r="AE155" s="30" t="str">
        <f t="shared" si="115"/>
        <v/>
      </c>
      <c r="AF155" s="30" t="str">
        <f t="shared" si="116"/>
        <v/>
      </c>
      <c r="AG155" s="30" t="str">
        <f t="shared" si="117"/>
        <v/>
      </c>
      <c r="AH155" s="30" t="str">
        <f t="shared" si="118"/>
        <v/>
      </c>
      <c r="AI155" s="30" t="str">
        <f t="shared" si="119"/>
        <v/>
      </c>
      <c r="AJ155" s="30" t="str">
        <f t="shared" si="120"/>
        <v/>
      </c>
      <c r="AK155" s="30" t="str">
        <f t="shared" si="121"/>
        <v/>
      </c>
      <c r="AL155" s="30"/>
      <c r="AN155" s="28" t="str">
        <f t="shared" si="122"/>
        <v/>
      </c>
      <c r="AO155" s="28" t="str">
        <f t="shared" si="123"/>
        <v/>
      </c>
      <c r="AP155" s="28" t="str">
        <f t="shared" si="124"/>
        <v/>
      </c>
      <c r="AQ155" s="28" t="str">
        <f t="shared" si="125"/>
        <v/>
      </c>
      <c r="AR155" s="28" t="str">
        <f t="shared" si="126"/>
        <v/>
      </c>
      <c r="AS155" s="28" t="str">
        <f t="shared" si="127"/>
        <v/>
      </c>
      <c r="AT155" s="28" t="str">
        <f t="shared" si="128"/>
        <v/>
      </c>
      <c r="AU155" s="28" t="str">
        <f t="shared" si="129"/>
        <v/>
      </c>
      <c r="AV155" s="28" t="str">
        <f t="shared" si="130"/>
        <v/>
      </c>
      <c r="AW155" s="28" t="str">
        <f t="shared" si="131"/>
        <v/>
      </c>
      <c r="AX155" s="28"/>
      <c r="AZ155" s="28">
        <f t="shared" si="106"/>
        <v>0</v>
      </c>
      <c r="BA155" s="28">
        <f t="shared" si="107"/>
        <v>0</v>
      </c>
      <c r="BB155" s="28">
        <f t="shared" si="108"/>
        <v>0</v>
      </c>
      <c r="BC155" s="28">
        <f t="shared" si="109"/>
        <v>0</v>
      </c>
      <c r="BD155" s="35" t="str">
        <f t="shared" si="110"/>
        <v/>
      </c>
      <c r="BE155" s="30" t="str">
        <f t="shared" si="111"/>
        <v/>
      </c>
    </row>
    <row r="156" spans="2:57">
      <c r="N156" s="28">
        <v>154</v>
      </c>
      <c r="O156" s="28"/>
      <c r="P156" s="30" t="str">
        <f t="shared" si="95"/>
        <v/>
      </c>
      <c r="Q156" s="30" t="str">
        <f t="shared" si="96"/>
        <v/>
      </c>
      <c r="R156" s="30" t="str">
        <f t="shared" si="97"/>
        <v/>
      </c>
      <c r="S156" s="30" t="str">
        <f t="shared" si="98"/>
        <v/>
      </c>
      <c r="T156" s="30" t="str">
        <f t="shared" si="99"/>
        <v/>
      </c>
      <c r="U156" s="30" t="str">
        <f t="shared" si="100"/>
        <v/>
      </c>
      <c r="V156" s="30" t="str">
        <f t="shared" si="101"/>
        <v/>
      </c>
      <c r="W156" s="30" t="str">
        <f t="shared" si="102"/>
        <v/>
      </c>
      <c r="X156" s="30" t="str">
        <f t="shared" si="103"/>
        <v/>
      </c>
      <c r="Y156" s="30" t="str">
        <f t="shared" si="104"/>
        <v/>
      </c>
      <c r="Z156" s="30" t="str">
        <f t="shared" si="105"/>
        <v/>
      </c>
      <c r="AB156" s="30" t="str">
        <f t="shared" si="112"/>
        <v/>
      </c>
      <c r="AC156" s="30" t="str">
        <f t="shared" si="113"/>
        <v/>
      </c>
      <c r="AD156" s="30" t="str">
        <f t="shared" si="114"/>
        <v/>
      </c>
      <c r="AE156" s="30" t="str">
        <f t="shared" si="115"/>
        <v/>
      </c>
      <c r="AF156" s="30" t="str">
        <f t="shared" si="116"/>
        <v/>
      </c>
      <c r="AG156" s="30" t="str">
        <f t="shared" si="117"/>
        <v/>
      </c>
      <c r="AH156" s="30" t="str">
        <f t="shared" si="118"/>
        <v/>
      </c>
      <c r="AI156" s="30" t="str">
        <f t="shared" si="119"/>
        <v/>
      </c>
      <c r="AJ156" s="30" t="str">
        <f t="shared" si="120"/>
        <v/>
      </c>
      <c r="AK156" s="30" t="str">
        <f t="shared" si="121"/>
        <v/>
      </c>
      <c r="AL156" s="30"/>
      <c r="AN156" s="28" t="str">
        <f t="shared" si="122"/>
        <v/>
      </c>
      <c r="AO156" s="28" t="str">
        <f t="shared" si="123"/>
        <v/>
      </c>
      <c r="AP156" s="28" t="str">
        <f t="shared" si="124"/>
        <v/>
      </c>
      <c r="AQ156" s="28" t="str">
        <f t="shared" si="125"/>
        <v/>
      </c>
      <c r="AR156" s="28" t="str">
        <f t="shared" si="126"/>
        <v/>
      </c>
      <c r="AS156" s="28" t="str">
        <f t="shared" si="127"/>
        <v/>
      </c>
      <c r="AT156" s="28" t="str">
        <f t="shared" si="128"/>
        <v/>
      </c>
      <c r="AU156" s="28" t="str">
        <f t="shared" si="129"/>
        <v/>
      </c>
      <c r="AV156" s="28" t="str">
        <f t="shared" si="130"/>
        <v/>
      </c>
      <c r="AW156" s="28" t="str">
        <f t="shared" si="131"/>
        <v/>
      </c>
      <c r="AX156" s="28"/>
      <c r="AZ156" s="28">
        <f t="shared" si="106"/>
        <v>0</v>
      </c>
      <c r="BA156" s="28">
        <f t="shared" si="107"/>
        <v>0</v>
      </c>
      <c r="BB156" s="28">
        <f t="shared" si="108"/>
        <v>0</v>
      </c>
      <c r="BC156" s="28">
        <f t="shared" si="109"/>
        <v>0</v>
      </c>
      <c r="BD156" s="35" t="str">
        <f t="shared" si="110"/>
        <v/>
      </c>
      <c r="BE156" s="30" t="str">
        <f t="shared" si="111"/>
        <v/>
      </c>
    </row>
    <row r="157" spans="2:57">
      <c r="N157" s="28">
        <v>155</v>
      </c>
      <c r="O157" s="28"/>
      <c r="P157" s="30" t="str">
        <f t="shared" si="95"/>
        <v/>
      </c>
      <c r="Q157" s="30" t="str">
        <f t="shared" si="96"/>
        <v/>
      </c>
      <c r="R157" s="30" t="str">
        <f t="shared" si="97"/>
        <v/>
      </c>
      <c r="S157" s="30" t="str">
        <f t="shared" si="98"/>
        <v/>
      </c>
      <c r="T157" s="30" t="str">
        <f t="shared" si="99"/>
        <v/>
      </c>
      <c r="U157" s="30" t="str">
        <f t="shared" si="100"/>
        <v/>
      </c>
      <c r="V157" s="30" t="str">
        <f t="shared" si="101"/>
        <v/>
      </c>
      <c r="W157" s="30" t="str">
        <f t="shared" si="102"/>
        <v/>
      </c>
      <c r="X157" s="30" t="str">
        <f t="shared" si="103"/>
        <v/>
      </c>
      <c r="Y157" s="30" t="str">
        <f t="shared" si="104"/>
        <v/>
      </c>
      <c r="Z157" s="30" t="str">
        <f t="shared" si="105"/>
        <v/>
      </c>
      <c r="AB157" s="30" t="str">
        <f t="shared" si="112"/>
        <v/>
      </c>
      <c r="AC157" s="30" t="str">
        <f t="shared" si="113"/>
        <v/>
      </c>
      <c r="AD157" s="30" t="str">
        <f t="shared" si="114"/>
        <v/>
      </c>
      <c r="AE157" s="30" t="str">
        <f t="shared" si="115"/>
        <v/>
      </c>
      <c r="AF157" s="30" t="str">
        <f t="shared" si="116"/>
        <v/>
      </c>
      <c r="AG157" s="30" t="str">
        <f t="shared" si="117"/>
        <v/>
      </c>
      <c r="AH157" s="30" t="str">
        <f t="shared" si="118"/>
        <v/>
      </c>
      <c r="AI157" s="30" t="str">
        <f t="shared" si="119"/>
        <v/>
      </c>
      <c r="AJ157" s="30" t="str">
        <f t="shared" si="120"/>
        <v/>
      </c>
      <c r="AK157" s="30" t="str">
        <f t="shared" si="121"/>
        <v/>
      </c>
      <c r="AL157" s="30"/>
      <c r="AN157" s="28" t="str">
        <f t="shared" si="122"/>
        <v/>
      </c>
      <c r="AO157" s="28" t="str">
        <f t="shared" si="123"/>
        <v/>
      </c>
      <c r="AP157" s="28" t="str">
        <f t="shared" si="124"/>
        <v/>
      </c>
      <c r="AQ157" s="28" t="str">
        <f t="shared" si="125"/>
        <v/>
      </c>
      <c r="AR157" s="28" t="str">
        <f t="shared" si="126"/>
        <v/>
      </c>
      <c r="AS157" s="28" t="str">
        <f t="shared" si="127"/>
        <v/>
      </c>
      <c r="AT157" s="28" t="str">
        <f t="shared" si="128"/>
        <v/>
      </c>
      <c r="AU157" s="28" t="str">
        <f t="shared" si="129"/>
        <v/>
      </c>
      <c r="AV157" s="28" t="str">
        <f t="shared" si="130"/>
        <v/>
      </c>
      <c r="AW157" s="28" t="str">
        <f t="shared" si="131"/>
        <v/>
      </c>
      <c r="AX157" s="28"/>
      <c r="AZ157" s="28">
        <f t="shared" si="106"/>
        <v>0</v>
      </c>
      <c r="BA157" s="28">
        <f t="shared" si="107"/>
        <v>0</v>
      </c>
      <c r="BB157" s="28">
        <f t="shared" si="108"/>
        <v>0</v>
      </c>
      <c r="BC157" s="28">
        <f t="shared" si="109"/>
        <v>0</v>
      </c>
      <c r="BD157" s="35" t="str">
        <f t="shared" si="110"/>
        <v/>
      </c>
      <c r="BE157" s="30" t="str">
        <f t="shared" si="111"/>
        <v/>
      </c>
    </row>
    <row r="158" spans="2:57">
      <c r="N158" s="28">
        <v>156</v>
      </c>
      <c r="O158" s="28"/>
      <c r="P158" s="30" t="str">
        <f t="shared" si="95"/>
        <v/>
      </c>
      <c r="Q158" s="30" t="str">
        <f t="shared" si="96"/>
        <v/>
      </c>
      <c r="R158" s="30" t="str">
        <f t="shared" si="97"/>
        <v/>
      </c>
      <c r="S158" s="30" t="str">
        <f t="shared" si="98"/>
        <v/>
      </c>
      <c r="T158" s="30" t="str">
        <f t="shared" si="99"/>
        <v/>
      </c>
      <c r="U158" s="30" t="str">
        <f t="shared" si="100"/>
        <v/>
      </c>
      <c r="V158" s="30" t="str">
        <f t="shared" si="101"/>
        <v/>
      </c>
      <c r="W158" s="30" t="str">
        <f t="shared" si="102"/>
        <v/>
      </c>
      <c r="X158" s="30" t="str">
        <f t="shared" si="103"/>
        <v/>
      </c>
      <c r="Y158" s="30" t="str">
        <f t="shared" si="104"/>
        <v/>
      </c>
      <c r="Z158" s="30" t="str">
        <f t="shared" si="105"/>
        <v/>
      </c>
      <c r="AB158" s="30" t="str">
        <f t="shared" si="112"/>
        <v/>
      </c>
      <c r="AC158" s="30" t="str">
        <f t="shared" si="113"/>
        <v/>
      </c>
      <c r="AD158" s="30" t="str">
        <f t="shared" si="114"/>
        <v/>
      </c>
      <c r="AE158" s="30" t="str">
        <f t="shared" si="115"/>
        <v/>
      </c>
      <c r="AF158" s="30" t="str">
        <f t="shared" si="116"/>
        <v/>
      </c>
      <c r="AG158" s="30" t="str">
        <f t="shared" si="117"/>
        <v/>
      </c>
      <c r="AH158" s="30" t="str">
        <f t="shared" si="118"/>
        <v/>
      </c>
      <c r="AI158" s="30" t="str">
        <f t="shared" si="119"/>
        <v/>
      </c>
      <c r="AJ158" s="30" t="str">
        <f t="shared" si="120"/>
        <v/>
      </c>
      <c r="AK158" s="30" t="str">
        <f t="shared" si="121"/>
        <v/>
      </c>
      <c r="AL158" s="30"/>
      <c r="AN158" s="28" t="str">
        <f t="shared" si="122"/>
        <v/>
      </c>
      <c r="AO158" s="28" t="str">
        <f t="shared" si="123"/>
        <v/>
      </c>
      <c r="AP158" s="28" t="str">
        <f t="shared" si="124"/>
        <v/>
      </c>
      <c r="AQ158" s="28" t="str">
        <f t="shared" si="125"/>
        <v/>
      </c>
      <c r="AR158" s="28" t="str">
        <f t="shared" si="126"/>
        <v/>
      </c>
      <c r="AS158" s="28" t="str">
        <f t="shared" si="127"/>
        <v/>
      </c>
      <c r="AT158" s="28" t="str">
        <f t="shared" si="128"/>
        <v/>
      </c>
      <c r="AU158" s="28" t="str">
        <f t="shared" si="129"/>
        <v/>
      </c>
      <c r="AV158" s="28" t="str">
        <f t="shared" si="130"/>
        <v/>
      </c>
      <c r="AW158" s="28" t="str">
        <f t="shared" si="131"/>
        <v/>
      </c>
      <c r="AX158" s="28"/>
      <c r="AZ158" s="28">
        <f t="shared" si="106"/>
        <v>0</v>
      </c>
      <c r="BA158" s="28">
        <f t="shared" si="107"/>
        <v>0</v>
      </c>
      <c r="BB158" s="28">
        <f t="shared" si="108"/>
        <v>0</v>
      </c>
      <c r="BC158" s="28">
        <f t="shared" si="109"/>
        <v>0</v>
      </c>
      <c r="BD158" s="35" t="str">
        <f t="shared" si="110"/>
        <v/>
      </c>
      <c r="BE158" s="30" t="str">
        <f t="shared" si="111"/>
        <v/>
      </c>
    </row>
    <row r="159" spans="2:57">
      <c r="N159" s="28">
        <v>157</v>
      </c>
      <c r="O159" s="28"/>
      <c r="P159" s="30" t="str">
        <f t="shared" si="95"/>
        <v/>
      </c>
      <c r="Q159" s="30" t="str">
        <f t="shared" si="96"/>
        <v/>
      </c>
      <c r="R159" s="30" t="str">
        <f t="shared" si="97"/>
        <v/>
      </c>
      <c r="S159" s="30" t="str">
        <f t="shared" si="98"/>
        <v/>
      </c>
      <c r="T159" s="30" t="str">
        <f t="shared" si="99"/>
        <v/>
      </c>
      <c r="U159" s="30" t="str">
        <f t="shared" si="100"/>
        <v/>
      </c>
      <c r="V159" s="30" t="str">
        <f t="shared" si="101"/>
        <v/>
      </c>
      <c r="W159" s="30" t="str">
        <f t="shared" si="102"/>
        <v/>
      </c>
      <c r="X159" s="30" t="str">
        <f t="shared" si="103"/>
        <v/>
      </c>
      <c r="Y159" s="30" t="str">
        <f t="shared" si="104"/>
        <v/>
      </c>
      <c r="Z159" s="30" t="str">
        <f t="shared" si="105"/>
        <v/>
      </c>
      <c r="AB159" s="30" t="str">
        <f t="shared" si="112"/>
        <v/>
      </c>
      <c r="AC159" s="30" t="str">
        <f t="shared" si="113"/>
        <v/>
      </c>
      <c r="AD159" s="30" t="str">
        <f t="shared" si="114"/>
        <v/>
      </c>
      <c r="AE159" s="30" t="str">
        <f t="shared" si="115"/>
        <v/>
      </c>
      <c r="AF159" s="30" t="str">
        <f t="shared" si="116"/>
        <v/>
      </c>
      <c r="AG159" s="30" t="str">
        <f t="shared" si="117"/>
        <v/>
      </c>
      <c r="AH159" s="30" t="str">
        <f t="shared" si="118"/>
        <v/>
      </c>
      <c r="AI159" s="30" t="str">
        <f t="shared" si="119"/>
        <v/>
      </c>
      <c r="AJ159" s="30" t="str">
        <f t="shared" si="120"/>
        <v/>
      </c>
      <c r="AK159" s="30" t="str">
        <f t="shared" si="121"/>
        <v/>
      </c>
      <c r="AL159" s="30"/>
      <c r="AN159" s="28" t="str">
        <f t="shared" si="122"/>
        <v/>
      </c>
      <c r="AO159" s="28" t="str">
        <f t="shared" si="123"/>
        <v/>
      </c>
      <c r="AP159" s="28" t="str">
        <f t="shared" si="124"/>
        <v/>
      </c>
      <c r="AQ159" s="28" t="str">
        <f t="shared" si="125"/>
        <v/>
      </c>
      <c r="AR159" s="28" t="str">
        <f t="shared" si="126"/>
        <v/>
      </c>
      <c r="AS159" s="28" t="str">
        <f t="shared" si="127"/>
        <v/>
      </c>
      <c r="AT159" s="28" t="str">
        <f t="shared" si="128"/>
        <v/>
      </c>
      <c r="AU159" s="28" t="str">
        <f t="shared" si="129"/>
        <v/>
      </c>
      <c r="AV159" s="28" t="str">
        <f t="shared" si="130"/>
        <v/>
      </c>
      <c r="AW159" s="28" t="str">
        <f t="shared" si="131"/>
        <v/>
      </c>
      <c r="AX159" s="28"/>
      <c r="AZ159" s="28">
        <f t="shared" si="106"/>
        <v>0</v>
      </c>
      <c r="BA159" s="28">
        <f t="shared" si="107"/>
        <v>0</v>
      </c>
      <c r="BB159" s="28">
        <f t="shared" si="108"/>
        <v>0</v>
      </c>
      <c r="BC159" s="28">
        <f t="shared" si="109"/>
        <v>0</v>
      </c>
      <c r="BD159" s="35" t="str">
        <f t="shared" si="110"/>
        <v/>
      </c>
      <c r="BE159" s="30" t="str">
        <f t="shared" si="111"/>
        <v/>
      </c>
    </row>
    <row r="160" spans="2:57">
      <c r="N160" s="28">
        <v>158</v>
      </c>
      <c r="O160" s="28"/>
      <c r="P160" s="30" t="str">
        <f t="shared" si="95"/>
        <v/>
      </c>
      <c r="Q160" s="30" t="str">
        <f t="shared" si="96"/>
        <v/>
      </c>
      <c r="R160" s="30" t="str">
        <f t="shared" si="97"/>
        <v/>
      </c>
      <c r="S160" s="30" t="str">
        <f t="shared" si="98"/>
        <v/>
      </c>
      <c r="T160" s="30" t="str">
        <f t="shared" si="99"/>
        <v/>
      </c>
      <c r="U160" s="30" t="str">
        <f t="shared" si="100"/>
        <v/>
      </c>
      <c r="V160" s="30" t="str">
        <f t="shared" si="101"/>
        <v/>
      </c>
      <c r="W160" s="30" t="str">
        <f t="shared" si="102"/>
        <v/>
      </c>
      <c r="X160" s="30" t="str">
        <f t="shared" si="103"/>
        <v/>
      </c>
      <c r="Y160" s="30" t="str">
        <f t="shared" si="104"/>
        <v/>
      </c>
      <c r="Z160" s="30" t="str">
        <f t="shared" si="105"/>
        <v/>
      </c>
      <c r="AB160" s="30" t="str">
        <f t="shared" si="112"/>
        <v/>
      </c>
      <c r="AC160" s="30" t="str">
        <f t="shared" si="113"/>
        <v/>
      </c>
      <c r="AD160" s="30" t="str">
        <f t="shared" si="114"/>
        <v/>
      </c>
      <c r="AE160" s="30" t="str">
        <f t="shared" si="115"/>
        <v/>
      </c>
      <c r="AF160" s="30" t="str">
        <f t="shared" si="116"/>
        <v/>
      </c>
      <c r="AG160" s="30" t="str">
        <f t="shared" si="117"/>
        <v/>
      </c>
      <c r="AH160" s="30" t="str">
        <f t="shared" si="118"/>
        <v/>
      </c>
      <c r="AI160" s="30" t="str">
        <f t="shared" si="119"/>
        <v/>
      </c>
      <c r="AJ160" s="30" t="str">
        <f t="shared" si="120"/>
        <v/>
      </c>
      <c r="AK160" s="30" t="str">
        <f t="shared" si="121"/>
        <v/>
      </c>
      <c r="AL160" s="30"/>
      <c r="AN160" s="28" t="str">
        <f t="shared" si="122"/>
        <v/>
      </c>
      <c r="AO160" s="28" t="str">
        <f t="shared" si="123"/>
        <v/>
      </c>
      <c r="AP160" s="28" t="str">
        <f t="shared" si="124"/>
        <v/>
      </c>
      <c r="AQ160" s="28" t="str">
        <f t="shared" si="125"/>
        <v/>
      </c>
      <c r="AR160" s="28" t="str">
        <f t="shared" si="126"/>
        <v/>
      </c>
      <c r="AS160" s="28" t="str">
        <f t="shared" si="127"/>
        <v/>
      </c>
      <c r="AT160" s="28" t="str">
        <f t="shared" si="128"/>
        <v/>
      </c>
      <c r="AU160" s="28" t="str">
        <f t="shared" si="129"/>
        <v/>
      </c>
      <c r="AV160" s="28" t="str">
        <f t="shared" si="130"/>
        <v/>
      </c>
      <c r="AW160" s="28" t="str">
        <f t="shared" si="131"/>
        <v/>
      </c>
      <c r="AX160" s="28"/>
      <c r="AZ160" s="28">
        <f t="shared" si="106"/>
        <v>0</v>
      </c>
      <c r="BA160" s="28">
        <f t="shared" si="107"/>
        <v>0</v>
      </c>
      <c r="BB160" s="28">
        <f t="shared" si="108"/>
        <v>0</v>
      </c>
      <c r="BC160" s="28">
        <f t="shared" si="109"/>
        <v>0</v>
      </c>
      <c r="BD160" s="35" t="str">
        <f t="shared" si="110"/>
        <v/>
      </c>
      <c r="BE160" s="30" t="str">
        <f t="shared" si="111"/>
        <v/>
      </c>
    </row>
    <row r="161" spans="14:57">
      <c r="N161" s="28">
        <v>159</v>
      </c>
      <c r="O161" s="28"/>
      <c r="P161" s="30" t="str">
        <f t="shared" si="95"/>
        <v/>
      </c>
      <c r="Q161" s="30" t="str">
        <f t="shared" si="96"/>
        <v/>
      </c>
      <c r="R161" s="30" t="str">
        <f t="shared" si="97"/>
        <v/>
      </c>
      <c r="S161" s="30" t="str">
        <f t="shared" si="98"/>
        <v/>
      </c>
      <c r="T161" s="30" t="str">
        <f t="shared" si="99"/>
        <v/>
      </c>
      <c r="U161" s="30" t="str">
        <f t="shared" si="100"/>
        <v/>
      </c>
      <c r="V161" s="30" t="str">
        <f t="shared" si="101"/>
        <v/>
      </c>
      <c r="W161" s="30" t="str">
        <f t="shared" si="102"/>
        <v/>
      </c>
      <c r="X161" s="30" t="str">
        <f t="shared" si="103"/>
        <v/>
      </c>
      <c r="Y161" s="30" t="str">
        <f t="shared" si="104"/>
        <v/>
      </c>
      <c r="Z161" s="30" t="str">
        <f t="shared" si="105"/>
        <v/>
      </c>
      <c r="AB161" s="30" t="str">
        <f t="shared" si="112"/>
        <v/>
      </c>
      <c r="AC161" s="30" t="str">
        <f t="shared" si="113"/>
        <v/>
      </c>
      <c r="AD161" s="30" t="str">
        <f t="shared" si="114"/>
        <v/>
      </c>
      <c r="AE161" s="30" t="str">
        <f t="shared" si="115"/>
        <v/>
      </c>
      <c r="AF161" s="30" t="str">
        <f t="shared" si="116"/>
        <v/>
      </c>
      <c r="AG161" s="30" t="str">
        <f t="shared" si="117"/>
        <v/>
      </c>
      <c r="AH161" s="30" t="str">
        <f t="shared" si="118"/>
        <v/>
      </c>
      <c r="AI161" s="30" t="str">
        <f t="shared" si="119"/>
        <v/>
      </c>
      <c r="AJ161" s="30" t="str">
        <f t="shared" si="120"/>
        <v/>
      </c>
      <c r="AK161" s="30" t="str">
        <f t="shared" si="121"/>
        <v/>
      </c>
      <c r="AL161" s="30"/>
      <c r="AN161" s="28" t="str">
        <f t="shared" si="122"/>
        <v/>
      </c>
      <c r="AO161" s="28" t="str">
        <f t="shared" si="123"/>
        <v/>
      </c>
      <c r="AP161" s="28" t="str">
        <f t="shared" si="124"/>
        <v/>
      </c>
      <c r="AQ161" s="28" t="str">
        <f t="shared" si="125"/>
        <v/>
      </c>
      <c r="AR161" s="28" t="str">
        <f t="shared" si="126"/>
        <v/>
      </c>
      <c r="AS161" s="28" t="str">
        <f t="shared" si="127"/>
        <v/>
      </c>
      <c r="AT161" s="28" t="str">
        <f t="shared" si="128"/>
        <v/>
      </c>
      <c r="AU161" s="28" t="str">
        <f t="shared" si="129"/>
        <v/>
      </c>
      <c r="AV161" s="28" t="str">
        <f t="shared" si="130"/>
        <v/>
      </c>
      <c r="AW161" s="28" t="str">
        <f t="shared" si="131"/>
        <v/>
      </c>
      <c r="AX161" s="28"/>
      <c r="AZ161" s="28">
        <f t="shared" si="106"/>
        <v>0</v>
      </c>
      <c r="BA161" s="28">
        <f t="shared" si="107"/>
        <v>0</v>
      </c>
      <c r="BB161" s="28">
        <f t="shared" si="108"/>
        <v>0</v>
      </c>
      <c r="BC161" s="28">
        <f t="shared" si="109"/>
        <v>0</v>
      </c>
      <c r="BD161" s="35" t="str">
        <f t="shared" si="110"/>
        <v/>
      </c>
      <c r="BE161" s="30" t="str">
        <f t="shared" si="111"/>
        <v/>
      </c>
    </row>
    <row r="162" spans="14:57">
      <c r="N162" s="28">
        <v>160</v>
      </c>
      <c r="O162" s="28"/>
      <c r="P162" s="30" t="str">
        <f t="shared" si="95"/>
        <v/>
      </c>
      <c r="Q162" s="30" t="str">
        <f t="shared" si="96"/>
        <v/>
      </c>
      <c r="R162" s="30" t="str">
        <f t="shared" si="97"/>
        <v/>
      </c>
      <c r="S162" s="30" t="str">
        <f t="shared" si="98"/>
        <v/>
      </c>
      <c r="T162" s="30" t="str">
        <f t="shared" si="99"/>
        <v/>
      </c>
      <c r="U162" s="30" t="str">
        <f t="shared" si="100"/>
        <v/>
      </c>
      <c r="V162" s="30" t="str">
        <f t="shared" si="101"/>
        <v/>
      </c>
      <c r="W162" s="30" t="str">
        <f t="shared" si="102"/>
        <v/>
      </c>
      <c r="X162" s="30" t="str">
        <f t="shared" si="103"/>
        <v/>
      </c>
      <c r="Y162" s="30" t="str">
        <f t="shared" si="104"/>
        <v/>
      </c>
      <c r="Z162" s="30" t="str">
        <f t="shared" si="105"/>
        <v/>
      </c>
      <c r="AB162" s="30" t="str">
        <f t="shared" si="112"/>
        <v/>
      </c>
      <c r="AC162" s="30" t="str">
        <f t="shared" si="113"/>
        <v/>
      </c>
      <c r="AD162" s="30" t="str">
        <f t="shared" si="114"/>
        <v/>
      </c>
      <c r="AE162" s="30" t="str">
        <f t="shared" si="115"/>
        <v/>
      </c>
      <c r="AF162" s="30" t="str">
        <f t="shared" si="116"/>
        <v/>
      </c>
      <c r="AG162" s="30" t="str">
        <f t="shared" si="117"/>
        <v/>
      </c>
      <c r="AH162" s="30" t="str">
        <f t="shared" si="118"/>
        <v/>
      </c>
      <c r="AI162" s="30" t="str">
        <f t="shared" si="119"/>
        <v/>
      </c>
      <c r="AJ162" s="30" t="str">
        <f t="shared" si="120"/>
        <v/>
      </c>
      <c r="AK162" s="30" t="str">
        <f t="shared" si="121"/>
        <v/>
      </c>
      <c r="AL162" s="30"/>
      <c r="AN162" s="28" t="str">
        <f t="shared" si="122"/>
        <v/>
      </c>
      <c r="AO162" s="28" t="str">
        <f t="shared" si="123"/>
        <v/>
      </c>
      <c r="AP162" s="28" t="str">
        <f t="shared" si="124"/>
        <v/>
      </c>
      <c r="AQ162" s="28" t="str">
        <f t="shared" si="125"/>
        <v/>
      </c>
      <c r="AR162" s="28" t="str">
        <f t="shared" si="126"/>
        <v/>
      </c>
      <c r="AS162" s="28" t="str">
        <f t="shared" si="127"/>
        <v/>
      </c>
      <c r="AT162" s="28" t="str">
        <f t="shared" si="128"/>
        <v/>
      </c>
      <c r="AU162" s="28" t="str">
        <f t="shared" si="129"/>
        <v/>
      </c>
      <c r="AV162" s="28" t="str">
        <f t="shared" si="130"/>
        <v/>
      </c>
      <c r="AW162" s="28" t="str">
        <f t="shared" si="131"/>
        <v/>
      </c>
      <c r="AX162" s="28"/>
      <c r="AZ162" s="28">
        <f t="shared" si="106"/>
        <v>0</v>
      </c>
      <c r="BA162" s="28">
        <f t="shared" si="107"/>
        <v>0</v>
      </c>
      <c r="BB162" s="28">
        <f t="shared" si="108"/>
        <v>0</v>
      </c>
      <c r="BC162" s="28">
        <f t="shared" si="109"/>
        <v>0</v>
      </c>
      <c r="BD162" s="35" t="str">
        <f t="shared" si="110"/>
        <v/>
      </c>
      <c r="BE162" s="30" t="str">
        <f t="shared" si="111"/>
        <v/>
      </c>
    </row>
    <row r="163" spans="14:57">
      <c r="N163" s="28">
        <v>161</v>
      </c>
      <c r="O163" s="28"/>
      <c r="P163" s="30" t="str">
        <f t="shared" si="95"/>
        <v/>
      </c>
      <c r="Q163" s="30" t="str">
        <f t="shared" si="96"/>
        <v/>
      </c>
      <c r="R163" s="30" t="str">
        <f t="shared" si="97"/>
        <v/>
      </c>
      <c r="S163" s="30" t="str">
        <f t="shared" si="98"/>
        <v/>
      </c>
      <c r="T163" s="30" t="str">
        <f t="shared" si="99"/>
        <v/>
      </c>
      <c r="U163" s="30" t="str">
        <f t="shared" si="100"/>
        <v/>
      </c>
      <c r="V163" s="30" t="str">
        <f t="shared" si="101"/>
        <v/>
      </c>
      <c r="W163" s="30" t="str">
        <f t="shared" si="102"/>
        <v/>
      </c>
      <c r="X163" s="30" t="str">
        <f t="shared" si="103"/>
        <v/>
      </c>
      <c r="Y163" s="30" t="str">
        <f t="shared" si="104"/>
        <v/>
      </c>
      <c r="Z163" s="30" t="str">
        <f t="shared" si="105"/>
        <v/>
      </c>
      <c r="AB163" s="30" t="str">
        <f t="shared" si="112"/>
        <v/>
      </c>
      <c r="AC163" s="30" t="str">
        <f t="shared" si="113"/>
        <v/>
      </c>
      <c r="AD163" s="30" t="str">
        <f t="shared" si="114"/>
        <v/>
      </c>
      <c r="AE163" s="30" t="str">
        <f t="shared" si="115"/>
        <v/>
      </c>
      <c r="AF163" s="30" t="str">
        <f t="shared" si="116"/>
        <v/>
      </c>
      <c r="AG163" s="30" t="str">
        <f t="shared" si="117"/>
        <v/>
      </c>
      <c r="AH163" s="30" t="str">
        <f t="shared" si="118"/>
        <v/>
      </c>
      <c r="AI163" s="30" t="str">
        <f t="shared" si="119"/>
        <v/>
      </c>
      <c r="AJ163" s="30" t="str">
        <f t="shared" si="120"/>
        <v/>
      </c>
      <c r="AK163" s="30" t="str">
        <f t="shared" si="121"/>
        <v/>
      </c>
      <c r="AL163" s="30"/>
      <c r="AN163" s="28" t="str">
        <f t="shared" si="122"/>
        <v/>
      </c>
      <c r="AO163" s="28" t="str">
        <f t="shared" si="123"/>
        <v/>
      </c>
      <c r="AP163" s="28" t="str">
        <f t="shared" si="124"/>
        <v/>
      </c>
      <c r="AQ163" s="28" t="str">
        <f t="shared" si="125"/>
        <v/>
      </c>
      <c r="AR163" s="28" t="str">
        <f t="shared" si="126"/>
        <v/>
      </c>
      <c r="AS163" s="28" t="str">
        <f t="shared" si="127"/>
        <v/>
      </c>
      <c r="AT163" s="28" t="str">
        <f t="shared" si="128"/>
        <v/>
      </c>
      <c r="AU163" s="28" t="str">
        <f t="shared" si="129"/>
        <v/>
      </c>
      <c r="AV163" s="28" t="str">
        <f t="shared" si="130"/>
        <v/>
      </c>
      <c r="AW163" s="28" t="str">
        <f t="shared" si="131"/>
        <v/>
      </c>
      <c r="AX163" s="28"/>
      <c r="AZ163" s="28">
        <f t="shared" si="106"/>
        <v>0</v>
      </c>
      <c r="BA163" s="28">
        <f t="shared" si="107"/>
        <v>0</v>
      </c>
      <c r="BB163" s="28">
        <f t="shared" si="108"/>
        <v>0</v>
      </c>
      <c r="BC163" s="28">
        <f t="shared" si="109"/>
        <v>0</v>
      </c>
      <c r="BD163" s="35" t="str">
        <f t="shared" si="110"/>
        <v/>
      </c>
      <c r="BE163" s="30" t="str">
        <f t="shared" si="111"/>
        <v/>
      </c>
    </row>
    <row r="164" spans="14:57">
      <c r="N164" s="28">
        <v>162</v>
      </c>
      <c r="O164" s="28"/>
      <c r="P164" s="30" t="str">
        <f t="shared" si="95"/>
        <v/>
      </c>
      <c r="Q164" s="30" t="str">
        <f t="shared" si="96"/>
        <v/>
      </c>
      <c r="R164" s="30" t="str">
        <f t="shared" si="97"/>
        <v/>
      </c>
      <c r="S164" s="30" t="str">
        <f t="shared" si="98"/>
        <v/>
      </c>
      <c r="T164" s="30" t="str">
        <f t="shared" si="99"/>
        <v/>
      </c>
      <c r="U164" s="30" t="str">
        <f t="shared" si="100"/>
        <v/>
      </c>
      <c r="V164" s="30" t="str">
        <f t="shared" si="101"/>
        <v/>
      </c>
      <c r="W164" s="30" t="str">
        <f t="shared" si="102"/>
        <v/>
      </c>
      <c r="X164" s="30" t="str">
        <f t="shared" si="103"/>
        <v/>
      </c>
      <c r="Y164" s="30" t="str">
        <f t="shared" si="104"/>
        <v/>
      </c>
      <c r="Z164" s="30" t="str">
        <f t="shared" si="105"/>
        <v/>
      </c>
      <c r="AB164" s="30" t="str">
        <f t="shared" si="112"/>
        <v/>
      </c>
      <c r="AC164" s="30" t="str">
        <f t="shared" si="113"/>
        <v/>
      </c>
      <c r="AD164" s="30" t="str">
        <f t="shared" si="114"/>
        <v/>
      </c>
      <c r="AE164" s="30" t="str">
        <f t="shared" si="115"/>
        <v/>
      </c>
      <c r="AF164" s="30" t="str">
        <f t="shared" si="116"/>
        <v/>
      </c>
      <c r="AG164" s="30" t="str">
        <f t="shared" si="117"/>
        <v/>
      </c>
      <c r="AH164" s="30" t="str">
        <f t="shared" si="118"/>
        <v/>
      </c>
      <c r="AI164" s="30" t="str">
        <f t="shared" si="119"/>
        <v/>
      </c>
      <c r="AJ164" s="30" t="str">
        <f t="shared" si="120"/>
        <v/>
      </c>
      <c r="AK164" s="30" t="str">
        <f t="shared" si="121"/>
        <v/>
      </c>
      <c r="AL164" s="30"/>
      <c r="AN164" s="28" t="str">
        <f t="shared" si="122"/>
        <v/>
      </c>
      <c r="AO164" s="28" t="str">
        <f t="shared" si="123"/>
        <v/>
      </c>
      <c r="AP164" s="28" t="str">
        <f t="shared" si="124"/>
        <v/>
      </c>
      <c r="AQ164" s="28" t="str">
        <f t="shared" si="125"/>
        <v/>
      </c>
      <c r="AR164" s="28" t="str">
        <f t="shared" si="126"/>
        <v/>
      </c>
      <c r="AS164" s="28" t="str">
        <f t="shared" si="127"/>
        <v/>
      </c>
      <c r="AT164" s="28" t="str">
        <f t="shared" si="128"/>
        <v/>
      </c>
      <c r="AU164" s="28" t="str">
        <f t="shared" si="129"/>
        <v/>
      </c>
      <c r="AV164" s="28" t="str">
        <f t="shared" si="130"/>
        <v/>
      </c>
      <c r="AW164" s="28" t="str">
        <f t="shared" si="131"/>
        <v/>
      </c>
      <c r="AX164" s="28"/>
      <c r="AZ164" s="28">
        <f t="shared" si="106"/>
        <v>0</v>
      </c>
      <c r="BA164" s="28">
        <f t="shared" si="107"/>
        <v>0</v>
      </c>
      <c r="BB164" s="28">
        <f t="shared" si="108"/>
        <v>0</v>
      </c>
      <c r="BC164" s="28">
        <f t="shared" si="109"/>
        <v>0</v>
      </c>
      <c r="BD164" s="35" t="str">
        <f t="shared" si="110"/>
        <v/>
      </c>
      <c r="BE164" s="30" t="str">
        <f t="shared" si="111"/>
        <v/>
      </c>
    </row>
    <row r="165" spans="14:57">
      <c r="N165" s="28">
        <v>163</v>
      </c>
      <c r="O165" s="28"/>
      <c r="P165" s="30" t="str">
        <f t="shared" si="95"/>
        <v/>
      </c>
      <c r="Q165" s="30" t="str">
        <f t="shared" si="96"/>
        <v/>
      </c>
      <c r="R165" s="30" t="str">
        <f t="shared" si="97"/>
        <v/>
      </c>
      <c r="S165" s="30" t="str">
        <f t="shared" si="98"/>
        <v/>
      </c>
      <c r="T165" s="30" t="str">
        <f t="shared" si="99"/>
        <v/>
      </c>
      <c r="U165" s="30" t="str">
        <f t="shared" si="100"/>
        <v/>
      </c>
      <c r="V165" s="30" t="str">
        <f t="shared" si="101"/>
        <v/>
      </c>
      <c r="W165" s="30" t="str">
        <f t="shared" si="102"/>
        <v/>
      </c>
      <c r="X165" s="30" t="str">
        <f t="shared" si="103"/>
        <v/>
      </c>
      <c r="Y165" s="30" t="str">
        <f t="shared" si="104"/>
        <v/>
      </c>
      <c r="Z165" s="30" t="str">
        <f t="shared" si="105"/>
        <v/>
      </c>
      <c r="AB165" s="30" t="str">
        <f t="shared" si="112"/>
        <v/>
      </c>
      <c r="AC165" s="30" t="str">
        <f t="shared" si="113"/>
        <v/>
      </c>
      <c r="AD165" s="30" t="str">
        <f t="shared" si="114"/>
        <v/>
      </c>
      <c r="AE165" s="30" t="str">
        <f t="shared" si="115"/>
        <v/>
      </c>
      <c r="AF165" s="30" t="str">
        <f t="shared" si="116"/>
        <v/>
      </c>
      <c r="AG165" s="30" t="str">
        <f t="shared" si="117"/>
        <v/>
      </c>
      <c r="AH165" s="30" t="str">
        <f t="shared" si="118"/>
        <v/>
      </c>
      <c r="AI165" s="30" t="str">
        <f t="shared" si="119"/>
        <v/>
      </c>
      <c r="AJ165" s="30" t="str">
        <f t="shared" si="120"/>
        <v/>
      </c>
      <c r="AK165" s="30" t="str">
        <f t="shared" si="121"/>
        <v/>
      </c>
      <c r="AL165" s="30"/>
      <c r="AN165" s="28" t="str">
        <f t="shared" si="122"/>
        <v/>
      </c>
      <c r="AO165" s="28" t="str">
        <f t="shared" si="123"/>
        <v/>
      </c>
      <c r="AP165" s="28" t="str">
        <f t="shared" si="124"/>
        <v/>
      </c>
      <c r="AQ165" s="28" t="str">
        <f t="shared" si="125"/>
        <v/>
      </c>
      <c r="AR165" s="28" t="str">
        <f t="shared" si="126"/>
        <v/>
      </c>
      <c r="AS165" s="28" t="str">
        <f t="shared" si="127"/>
        <v/>
      </c>
      <c r="AT165" s="28" t="str">
        <f t="shared" si="128"/>
        <v/>
      </c>
      <c r="AU165" s="28" t="str">
        <f t="shared" si="129"/>
        <v/>
      </c>
      <c r="AV165" s="28" t="str">
        <f t="shared" si="130"/>
        <v/>
      </c>
      <c r="AW165" s="28" t="str">
        <f t="shared" si="131"/>
        <v/>
      </c>
      <c r="AX165" s="28"/>
      <c r="AZ165" s="28">
        <f t="shared" si="106"/>
        <v>0</v>
      </c>
      <c r="BA165" s="28">
        <f t="shared" si="107"/>
        <v>0</v>
      </c>
      <c r="BB165" s="28">
        <f t="shared" si="108"/>
        <v>0</v>
      </c>
      <c r="BC165" s="28">
        <f t="shared" si="109"/>
        <v>0</v>
      </c>
      <c r="BD165" s="35" t="str">
        <f t="shared" si="110"/>
        <v/>
      </c>
      <c r="BE165" s="30" t="str">
        <f t="shared" si="111"/>
        <v/>
      </c>
    </row>
    <row r="166" spans="14:57">
      <c r="N166" s="28">
        <v>164</v>
      </c>
      <c r="O166" s="28"/>
      <c r="P166" s="30" t="str">
        <f t="shared" si="95"/>
        <v/>
      </c>
      <c r="Q166" s="30" t="str">
        <f t="shared" si="96"/>
        <v/>
      </c>
      <c r="R166" s="30" t="str">
        <f t="shared" si="97"/>
        <v/>
      </c>
      <c r="S166" s="30" t="str">
        <f t="shared" si="98"/>
        <v/>
      </c>
      <c r="T166" s="30" t="str">
        <f t="shared" si="99"/>
        <v/>
      </c>
      <c r="U166" s="30" t="str">
        <f t="shared" si="100"/>
        <v/>
      </c>
      <c r="V166" s="30" t="str">
        <f t="shared" si="101"/>
        <v/>
      </c>
      <c r="W166" s="30" t="str">
        <f t="shared" si="102"/>
        <v/>
      </c>
      <c r="X166" s="30" t="str">
        <f t="shared" si="103"/>
        <v/>
      </c>
      <c r="Y166" s="30" t="str">
        <f t="shared" si="104"/>
        <v/>
      </c>
      <c r="Z166" s="30" t="str">
        <f t="shared" si="105"/>
        <v/>
      </c>
      <c r="AB166" s="30" t="str">
        <f t="shared" si="112"/>
        <v/>
      </c>
      <c r="AC166" s="30" t="str">
        <f t="shared" si="113"/>
        <v/>
      </c>
      <c r="AD166" s="30" t="str">
        <f t="shared" si="114"/>
        <v/>
      </c>
      <c r="AE166" s="30" t="str">
        <f t="shared" si="115"/>
        <v/>
      </c>
      <c r="AF166" s="30" t="str">
        <f t="shared" si="116"/>
        <v/>
      </c>
      <c r="AG166" s="30" t="str">
        <f t="shared" si="117"/>
        <v/>
      </c>
      <c r="AH166" s="30" t="str">
        <f t="shared" si="118"/>
        <v/>
      </c>
      <c r="AI166" s="30" t="str">
        <f t="shared" si="119"/>
        <v/>
      </c>
      <c r="AJ166" s="30" t="str">
        <f t="shared" si="120"/>
        <v/>
      </c>
      <c r="AK166" s="30" t="str">
        <f t="shared" si="121"/>
        <v/>
      </c>
      <c r="AL166" s="30"/>
      <c r="AN166" s="28" t="str">
        <f t="shared" si="122"/>
        <v/>
      </c>
      <c r="AO166" s="28" t="str">
        <f t="shared" si="123"/>
        <v/>
      </c>
      <c r="AP166" s="28" t="str">
        <f t="shared" si="124"/>
        <v/>
      </c>
      <c r="AQ166" s="28" t="str">
        <f t="shared" si="125"/>
        <v/>
      </c>
      <c r="AR166" s="28" t="str">
        <f t="shared" si="126"/>
        <v/>
      </c>
      <c r="AS166" s="28" t="str">
        <f t="shared" si="127"/>
        <v/>
      </c>
      <c r="AT166" s="28" t="str">
        <f t="shared" si="128"/>
        <v/>
      </c>
      <c r="AU166" s="28" t="str">
        <f t="shared" si="129"/>
        <v/>
      </c>
      <c r="AV166" s="28" t="str">
        <f t="shared" si="130"/>
        <v/>
      </c>
      <c r="AW166" s="28" t="str">
        <f t="shared" si="131"/>
        <v/>
      </c>
      <c r="AX166" s="28"/>
      <c r="AZ166" s="28">
        <f t="shared" si="106"/>
        <v>0</v>
      </c>
      <c r="BA166" s="28">
        <f t="shared" si="107"/>
        <v>0</v>
      </c>
      <c r="BB166" s="28">
        <f t="shared" si="108"/>
        <v>0</v>
      </c>
      <c r="BC166" s="28">
        <f t="shared" si="109"/>
        <v>0</v>
      </c>
      <c r="BD166" s="35" t="str">
        <f t="shared" si="110"/>
        <v/>
      </c>
      <c r="BE166" s="30" t="str">
        <f t="shared" si="111"/>
        <v/>
      </c>
    </row>
    <row r="167" spans="14:57">
      <c r="N167" s="28">
        <v>165</v>
      </c>
      <c r="O167" s="28"/>
      <c r="P167" s="30" t="str">
        <f t="shared" si="95"/>
        <v/>
      </c>
      <c r="Q167" s="30" t="str">
        <f t="shared" si="96"/>
        <v/>
      </c>
      <c r="R167" s="30" t="str">
        <f t="shared" si="97"/>
        <v/>
      </c>
      <c r="S167" s="30" t="str">
        <f t="shared" si="98"/>
        <v/>
      </c>
      <c r="T167" s="30" t="str">
        <f t="shared" si="99"/>
        <v/>
      </c>
      <c r="U167" s="30" t="str">
        <f t="shared" si="100"/>
        <v/>
      </c>
      <c r="V167" s="30" t="str">
        <f t="shared" si="101"/>
        <v/>
      </c>
      <c r="W167" s="30" t="str">
        <f t="shared" si="102"/>
        <v/>
      </c>
      <c r="X167" s="30" t="str">
        <f t="shared" si="103"/>
        <v/>
      </c>
      <c r="Y167" s="30" t="str">
        <f t="shared" si="104"/>
        <v/>
      </c>
      <c r="Z167" s="30" t="str">
        <f t="shared" si="105"/>
        <v/>
      </c>
      <c r="AB167" s="30" t="str">
        <f t="shared" si="112"/>
        <v/>
      </c>
      <c r="AC167" s="30" t="str">
        <f t="shared" si="113"/>
        <v/>
      </c>
      <c r="AD167" s="30" t="str">
        <f t="shared" si="114"/>
        <v/>
      </c>
      <c r="AE167" s="30" t="str">
        <f t="shared" si="115"/>
        <v/>
      </c>
      <c r="AF167" s="30" t="str">
        <f t="shared" si="116"/>
        <v/>
      </c>
      <c r="AG167" s="30" t="str">
        <f t="shared" si="117"/>
        <v/>
      </c>
      <c r="AH167" s="30" t="str">
        <f t="shared" si="118"/>
        <v/>
      </c>
      <c r="AI167" s="30" t="str">
        <f t="shared" si="119"/>
        <v/>
      </c>
      <c r="AJ167" s="30" t="str">
        <f t="shared" si="120"/>
        <v/>
      </c>
      <c r="AK167" s="30" t="str">
        <f t="shared" si="121"/>
        <v/>
      </c>
      <c r="AL167" s="30"/>
      <c r="AN167" s="28" t="str">
        <f t="shared" si="122"/>
        <v/>
      </c>
      <c r="AO167" s="28" t="str">
        <f t="shared" si="123"/>
        <v/>
      </c>
      <c r="AP167" s="28" t="str">
        <f t="shared" si="124"/>
        <v/>
      </c>
      <c r="AQ167" s="28" t="str">
        <f t="shared" si="125"/>
        <v/>
      </c>
      <c r="AR167" s="28" t="str">
        <f t="shared" si="126"/>
        <v/>
      </c>
      <c r="AS167" s="28" t="str">
        <f t="shared" si="127"/>
        <v/>
      </c>
      <c r="AT167" s="28" t="str">
        <f t="shared" si="128"/>
        <v/>
      </c>
      <c r="AU167" s="28" t="str">
        <f t="shared" si="129"/>
        <v/>
      </c>
      <c r="AV167" s="28" t="str">
        <f t="shared" si="130"/>
        <v/>
      </c>
      <c r="AW167" s="28" t="str">
        <f t="shared" si="131"/>
        <v/>
      </c>
      <c r="AX167" s="28"/>
      <c r="AZ167" s="28">
        <f t="shared" si="106"/>
        <v>0</v>
      </c>
      <c r="BA167" s="28">
        <f t="shared" si="107"/>
        <v>0</v>
      </c>
      <c r="BB167" s="28">
        <f t="shared" si="108"/>
        <v>0</v>
      </c>
      <c r="BC167" s="28">
        <f t="shared" si="109"/>
        <v>0</v>
      </c>
      <c r="BD167" s="35" t="str">
        <f t="shared" si="110"/>
        <v/>
      </c>
      <c r="BE167" s="30" t="str">
        <f t="shared" si="111"/>
        <v/>
      </c>
    </row>
    <row r="168" spans="14:57">
      <c r="N168" s="28">
        <v>166</v>
      </c>
      <c r="O168" s="28"/>
      <c r="P168" s="30" t="str">
        <f t="shared" si="95"/>
        <v/>
      </c>
      <c r="Q168" s="30" t="str">
        <f t="shared" si="96"/>
        <v/>
      </c>
      <c r="R168" s="30" t="str">
        <f t="shared" si="97"/>
        <v/>
      </c>
      <c r="S168" s="30" t="str">
        <f t="shared" si="98"/>
        <v/>
      </c>
      <c r="T168" s="30" t="str">
        <f t="shared" si="99"/>
        <v/>
      </c>
      <c r="U168" s="30" t="str">
        <f t="shared" si="100"/>
        <v/>
      </c>
      <c r="V168" s="30" t="str">
        <f t="shared" si="101"/>
        <v/>
      </c>
      <c r="W168" s="30" t="str">
        <f t="shared" si="102"/>
        <v/>
      </c>
      <c r="X168" s="30" t="str">
        <f t="shared" si="103"/>
        <v/>
      </c>
      <c r="Y168" s="30" t="str">
        <f t="shared" si="104"/>
        <v/>
      </c>
      <c r="Z168" s="30" t="str">
        <f t="shared" si="105"/>
        <v/>
      </c>
      <c r="AB168" s="30" t="str">
        <f t="shared" si="112"/>
        <v/>
      </c>
      <c r="AC168" s="30" t="str">
        <f t="shared" si="113"/>
        <v/>
      </c>
      <c r="AD168" s="30" t="str">
        <f t="shared" si="114"/>
        <v/>
      </c>
      <c r="AE168" s="30" t="str">
        <f t="shared" si="115"/>
        <v/>
      </c>
      <c r="AF168" s="30" t="str">
        <f t="shared" si="116"/>
        <v/>
      </c>
      <c r="AG168" s="30" t="str">
        <f t="shared" si="117"/>
        <v/>
      </c>
      <c r="AH168" s="30" t="str">
        <f t="shared" si="118"/>
        <v/>
      </c>
      <c r="AI168" s="30" t="str">
        <f t="shared" si="119"/>
        <v/>
      </c>
      <c r="AJ168" s="30" t="str">
        <f t="shared" si="120"/>
        <v/>
      </c>
      <c r="AK168" s="30" t="str">
        <f t="shared" si="121"/>
        <v/>
      </c>
      <c r="AL168" s="30"/>
      <c r="AN168" s="28" t="str">
        <f t="shared" si="122"/>
        <v/>
      </c>
      <c r="AO168" s="28" t="str">
        <f t="shared" si="123"/>
        <v/>
      </c>
      <c r="AP168" s="28" t="str">
        <f t="shared" si="124"/>
        <v/>
      </c>
      <c r="AQ168" s="28" t="str">
        <f t="shared" si="125"/>
        <v/>
      </c>
      <c r="AR168" s="28" t="str">
        <f t="shared" si="126"/>
        <v/>
      </c>
      <c r="AS168" s="28" t="str">
        <f t="shared" si="127"/>
        <v/>
      </c>
      <c r="AT168" s="28" t="str">
        <f t="shared" si="128"/>
        <v/>
      </c>
      <c r="AU168" s="28" t="str">
        <f t="shared" si="129"/>
        <v/>
      </c>
      <c r="AV168" s="28" t="str">
        <f t="shared" si="130"/>
        <v/>
      </c>
      <c r="AW168" s="28" t="str">
        <f t="shared" si="131"/>
        <v/>
      </c>
      <c r="AX168" s="28"/>
      <c r="AZ168" s="28">
        <f t="shared" si="106"/>
        <v>0</v>
      </c>
      <c r="BA168" s="28">
        <f t="shared" si="107"/>
        <v>0</v>
      </c>
      <c r="BB168" s="28">
        <f t="shared" si="108"/>
        <v>0</v>
      </c>
      <c r="BC168" s="28">
        <f t="shared" si="109"/>
        <v>0</v>
      </c>
      <c r="BD168" s="35" t="str">
        <f t="shared" si="110"/>
        <v/>
      </c>
      <c r="BE168" s="30" t="str">
        <f t="shared" si="111"/>
        <v/>
      </c>
    </row>
    <row r="169" spans="14:57">
      <c r="N169" s="28">
        <v>167</v>
      </c>
      <c r="O169" s="28"/>
      <c r="P169" s="30" t="str">
        <f t="shared" si="95"/>
        <v/>
      </c>
      <c r="Q169" s="30" t="str">
        <f t="shared" si="96"/>
        <v/>
      </c>
      <c r="R169" s="30" t="str">
        <f t="shared" si="97"/>
        <v/>
      </c>
      <c r="S169" s="30" t="str">
        <f t="shared" si="98"/>
        <v/>
      </c>
      <c r="T169" s="30" t="str">
        <f t="shared" si="99"/>
        <v/>
      </c>
      <c r="U169" s="30" t="str">
        <f t="shared" si="100"/>
        <v/>
      </c>
      <c r="V169" s="30" t="str">
        <f t="shared" si="101"/>
        <v/>
      </c>
      <c r="W169" s="30" t="str">
        <f t="shared" si="102"/>
        <v/>
      </c>
      <c r="X169" s="30" t="str">
        <f t="shared" si="103"/>
        <v/>
      </c>
      <c r="Y169" s="30" t="str">
        <f t="shared" si="104"/>
        <v/>
      </c>
      <c r="Z169" s="30" t="str">
        <f t="shared" si="105"/>
        <v/>
      </c>
      <c r="AB169" s="30" t="str">
        <f t="shared" si="112"/>
        <v/>
      </c>
      <c r="AC169" s="30" t="str">
        <f t="shared" si="113"/>
        <v/>
      </c>
      <c r="AD169" s="30" t="str">
        <f t="shared" si="114"/>
        <v/>
      </c>
      <c r="AE169" s="30" t="str">
        <f t="shared" si="115"/>
        <v/>
      </c>
      <c r="AF169" s="30" t="str">
        <f t="shared" si="116"/>
        <v/>
      </c>
      <c r="AG169" s="30" t="str">
        <f t="shared" si="117"/>
        <v/>
      </c>
      <c r="AH169" s="30" t="str">
        <f t="shared" si="118"/>
        <v/>
      </c>
      <c r="AI169" s="30" t="str">
        <f t="shared" si="119"/>
        <v/>
      </c>
      <c r="AJ169" s="30" t="str">
        <f t="shared" si="120"/>
        <v/>
      </c>
      <c r="AK169" s="30" t="str">
        <f t="shared" si="121"/>
        <v/>
      </c>
      <c r="AL169" s="30"/>
      <c r="AN169" s="28" t="str">
        <f t="shared" si="122"/>
        <v/>
      </c>
      <c r="AO169" s="28" t="str">
        <f t="shared" si="123"/>
        <v/>
      </c>
      <c r="AP169" s="28" t="str">
        <f t="shared" si="124"/>
        <v/>
      </c>
      <c r="AQ169" s="28" t="str">
        <f t="shared" si="125"/>
        <v/>
      </c>
      <c r="AR169" s="28" t="str">
        <f t="shared" si="126"/>
        <v/>
      </c>
      <c r="AS169" s="28" t="str">
        <f t="shared" si="127"/>
        <v/>
      </c>
      <c r="AT169" s="28" t="str">
        <f t="shared" si="128"/>
        <v/>
      </c>
      <c r="AU169" s="28" t="str">
        <f t="shared" si="129"/>
        <v/>
      </c>
      <c r="AV169" s="28" t="str">
        <f t="shared" si="130"/>
        <v/>
      </c>
      <c r="AW169" s="28" t="str">
        <f t="shared" si="131"/>
        <v/>
      </c>
      <c r="AX169" s="28"/>
      <c r="AZ169" s="28">
        <f t="shared" si="106"/>
        <v>0</v>
      </c>
      <c r="BA169" s="28">
        <f t="shared" si="107"/>
        <v>0</v>
      </c>
      <c r="BB169" s="28">
        <f t="shared" si="108"/>
        <v>0</v>
      </c>
      <c r="BC169" s="28">
        <f t="shared" si="109"/>
        <v>0</v>
      </c>
      <c r="BD169" s="35" t="str">
        <f t="shared" si="110"/>
        <v/>
      </c>
      <c r="BE169" s="30" t="str">
        <f t="shared" si="111"/>
        <v/>
      </c>
    </row>
    <row r="170" spans="14:57">
      <c r="N170" s="28">
        <v>168</v>
      </c>
      <c r="O170" s="28"/>
      <c r="P170" s="30" t="str">
        <f t="shared" si="95"/>
        <v/>
      </c>
      <c r="Q170" s="30" t="str">
        <f t="shared" si="96"/>
        <v/>
      </c>
      <c r="R170" s="30" t="str">
        <f t="shared" si="97"/>
        <v/>
      </c>
      <c r="S170" s="30" t="str">
        <f t="shared" si="98"/>
        <v/>
      </c>
      <c r="T170" s="30" t="str">
        <f t="shared" si="99"/>
        <v/>
      </c>
      <c r="U170" s="30" t="str">
        <f t="shared" si="100"/>
        <v/>
      </c>
      <c r="V170" s="30" t="str">
        <f t="shared" si="101"/>
        <v/>
      </c>
      <c r="W170" s="30" t="str">
        <f t="shared" si="102"/>
        <v/>
      </c>
      <c r="X170" s="30" t="str">
        <f t="shared" si="103"/>
        <v/>
      </c>
      <c r="Y170" s="30" t="str">
        <f t="shared" si="104"/>
        <v/>
      </c>
      <c r="Z170" s="30" t="str">
        <f t="shared" si="105"/>
        <v/>
      </c>
      <c r="AB170" s="30" t="str">
        <f t="shared" si="112"/>
        <v/>
      </c>
      <c r="AC170" s="30" t="str">
        <f t="shared" si="113"/>
        <v/>
      </c>
      <c r="AD170" s="30" t="str">
        <f t="shared" si="114"/>
        <v/>
      </c>
      <c r="AE170" s="30" t="str">
        <f t="shared" si="115"/>
        <v/>
      </c>
      <c r="AF170" s="30" t="str">
        <f t="shared" si="116"/>
        <v/>
      </c>
      <c r="AG170" s="30" t="str">
        <f t="shared" si="117"/>
        <v/>
      </c>
      <c r="AH170" s="30" t="str">
        <f t="shared" si="118"/>
        <v/>
      </c>
      <c r="AI170" s="30" t="str">
        <f t="shared" si="119"/>
        <v/>
      </c>
      <c r="AJ170" s="30" t="str">
        <f t="shared" si="120"/>
        <v/>
      </c>
      <c r="AK170" s="30" t="str">
        <f t="shared" si="121"/>
        <v/>
      </c>
      <c r="AL170" s="30"/>
      <c r="AN170" s="28" t="str">
        <f t="shared" si="122"/>
        <v/>
      </c>
      <c r="AO170" s="28" t="str">
        <f t="shared" si="123"/>
        <v/>
      </c>
      <c r="AP170" s="28" t="str">
        <f t="shared" si="124"/>
        <v/>
      </c>
      <c r="AQ170" s="28" t="str">
        <f t="shared" si="125"/>
        <v/>
      </c>
      <c r="AR170" s="28" t="str">
        <f t="shared" si="126"/>
        <v/>
      </c>
      <c r="AS170" s="28" t="str">
        <f t="shared" si="127"/>
        <v/>
      </c>
      <c r="AT170" s="28" t="str">
        <f t="shared" si="128"/>
        <v/>
      </c>
      <c r="AU170" s="28" t="str">
        <f t="shared" si="129"/>
        <v/>
      </c>
      <c r="AV170" s="28" t="str">
        <f t="shared" si="130"/>
        <v/>
      </c>
      <c r="AW170" s="28" t="str">
        <f t="shared" si="131"/>
        <v/>
      </c>
      <c r="AX170" s="28"/>
      <c r="AZ170" s="28">
        <f t="shared" si="106"/>
        <v>0</v>
      </c>
      <c r="BA170" s="28">
        <f t="shared" si="107"/>
        <v>0</v>
      </c>
      <c r="BB170" s="28">
        <f t="shared" si="108"/>
        <v>0</v>
      </c>
      <c r="BC170" s="28">
        <f t="shared" si="109"/>
        <v>0</v>
      </c>
      <c r="BD170" s="35" t="str">
        <f t="shared" si="110"/>
        <v/>
      </c>
      <c r="BE170" s="30" t="str">
        <f t="shared" si="111"/>
        <v/>
      </c>
    </row>
    <row r="171" spans="14:57">
      <c r="N171" s="28">
        <v>169</v>
      </c>
      <c r="O171" s="28"/>
      <c r="P171" s="30" t="str">
        <f t="shared" si="95"/>
        <v/>
      </c>
      <c r="Q171" s="30" t="str">
        <f t="shared" si="96"/>
        <v/>
      </c>
      <c r="R171" s="30" t="str">
        <f t="shared" si="97"/>
        <v/>
      </c>
      <c r="S171" s="30" t="str">
        <f t="shared" si="98"/>
        <v/>
      </c>
      <c r="T171" s="30" t="str">
        <f t="shared" si="99"/>
        <v/>
      </c>
      <c r="U171" s="30" t="str">
        <f t="shared" si="100"/>
        <v/>
      </c>
      <c r="V171" s="30" t="str">
        <f t="shared" si="101"/>
        <v/>
      </c>
      <c r="W171" s="30" t="str">
        <f t="shared" si="102"/>
        <v/>
      </c>
      <c r="X171" s="30" t="str">
        <f t="shared" si="103"/>
        <v/>
      </c>
      <c r="Y171" s="30" t="str">
        <f t="shared" si="104"/>
        <v/>
      </c>
      <c r="Z171" s="30" t="str">
        <f t="shared" si="105"/>
        <v/>
      </c>
      <c r="AB171" s="30" t="str">
        <f t="shared" si="112"/>
        <v/>
      </c>
      <c r="AC171" s="30" t="str">
        <f t="shared" si="113"/>
        <v/>
      </c>
      <c r="AD171" s="30" t="str">
        <f t="shared" si="114"/>
        <v/>
      </c>
      <c r="AE171" s="30" t="str">
        <f t="shared" si="115"/>
        <v/>
      </c>
      <c r="AF171" s="30" t="str">
        <f t="shared" si="116"/>
        <v/>
      </c>
      <c r="AG171" s="30" t="str">
        <f t="shared" si="117"/>
        <v/>
      </c>
      <c r="AH171" s="30" t="str">
        <f t="shared" si="118"/>
        <v/>
      </c>
      <c r="AI171" s="30" t="str">
        <f t="shared" si="119"/>
        <v/>
      </c>
      <c r="AJ171" s="30" t="str">
        <f t="shared" si="120"/>
        <v/>
      </c>
      <c r="AK171" s="30" t="str">
        <f t="shared" si="121"/>
        <v/>
      </c>
      <c r="AL171" s="30"/>
      <c r="AN171" s="28" t="str">
        <f t="shared" si="122"/>
        <v/>
      </c>
      <c r="AO171" s="28" t="str">
        <f t="shared" si="123"/>
        <v/>
      </c>
      <c r="AP171" s="28" t="str">
        <f t="shared" si="124"/>
        <v/>
      </c>
      <c r="AQ171" s="28" t="str">
        <f t="shared" si="125"/>
        <v/>
      </c>
      <c r="AR171" s="28" t="str">
        <f t="shared" si="126"/>
        <v/>
      </c>
      <c r="AS171" s="28" t="str">
        <f t="shared" si="127"/>
        <v/>
      </c>
      <c r="AT171" s="28" t="str">
        <f t="shared" si="128"/>
        <v/>
      </c>
      <c r="AU171" s="28" t="str">
        <f t="shared" si="129"/>
        <v/>
      </c>
      <c r="AV171" s="28" t="str">
        <f t="shared" si="130"/>
        <v/>
      </c>
      <c r="AW171" s="28" t="str">
        <f t="shared" si="131"/>
        <v/>
      </c>
      <c r="AX171" s="28"/>
      <c r="AZ171" s="28">
        <f t="shared" si="106"/>
        <v>0</v>
      </c>
      <c r="BA171" s="28">
        <f t="shared" si="107"/>
        <v>0</v>
      </c>
      <c r="BB171" s="28">
        <f t="shared" si="108"/>
        <v>0</v>
      </c>
      <c r="BC171" s="28">
        <f t="shared" si="109"/>
        <v>0</v>
      </c>
      <c r="BD171" s="35" t="str">
        <f t="shared" si="110"/>
        <v/>
      </c>
      <c r="BE171" s="30" t="str">
        <f t="shared" si="111"/>
        <v/>
      </c>
    </row>
    <row r="172" spans="14:57">
      <c r="N172" s="28">
        <v>170</v>
      </c>
      <c r="O172" s="28"/>
      <c r="P172" s="30" t="str">
        <f t="shared" si="95"/>
        <v/>
      </c>
      <c r="Q172" s="30" t="str">
        <f t="shared" si="96"/>
        <v/>
      </c>
      <c r="R172" s="30" t="str">
        <f t="shared" si="97"/>
        <v/>
      </c>
      <c r="S172" s="30" t="str">
        <f t="shared" si="98"/>
        <v/>
      </c>
      <c r="T172" s="30" t="str">
        <f t="shared" si="99"/>
        <v/>
      </c>
      <c r="U172" s="30" t="str">
        <f t="shared" si="100"/>
        <v/>
      </c>
      <c r="V172" s="30" t="str">
        <f t="shared" si="101"/>
        <v/>
      </c>
      <c r="W172" s="30" t="str">
        <f t="shared" si="102"/>
        <v/>
      </c>
      <c r="X172" s="30" t="str">
        <f t="shared" si="103"/>
        <v/>
      </c>
      <c r="Y172" s="30" t="str">
        <f t="shared" si="104"/>
        <v/>
      </c>
      <c r="Z172" s="30" t="str">
        <f t="shared" si="105"/>
        <v/>
      </c>
      <c r="AB172" s="30" t="str">
        <f t="shared" si="112"/>
        <v/>
      </c>
      <c r="AC172" s="30" t="str">
        <f t="shared" si="113"/>
        <v/>
      </c>
      <c r="AD172" s="30" t="str">
        <f t="shared" si="114"/>
        <v/>
      </c>
      <c r="AE172" s="30" t="str">
        <f t="shared" si="115"/>
        <v/>
      </c>
      <c r="AF172" s="30" t="str">
        <f t="shared" si="116"/>
        <v/>
      </c>
      <c r="AG172" s="30" t="str">
        <f t="shared" si="117"/>
        <v/>
      </c>
      <c r="AH172" s="30" t="str">
        <f t="shared" si="118"/>
        <v/>
      </c>
      <c r="AI172" s="30" t="str">
        <f t="shared" si="119"/>
        <v/>
      </c>
      <c r="AJ172" s="30" t="str">
        <f t="shared" si="120"/>
        <v/>
      </c>
      <c r="AK172" s="30" t="str">
        <f t="shared" si="121"/>
        <v/>
      </c>
      <c r="AL172" s="30"/>
      <c r="AN172" s="28" t="str">
        <f t="shared" si="122"/>
        <v/>
      </c>
      <c r="AO172" s="28" t="str">
        <f t="shared" si="123"/>
        <v/>
      </c>
      <c r="AP172" s="28" t="str">
        <f t="shared" si="124"/>
        <v/>
      </c>
      <c r="AQ172" s="28" t="str">
        <f t="shared" si="125"/>
        <v/>
      </c>
      <c r="AR172" s="28" t="str">
        <f t="shared" si="126"/>
        <v/>
      </c>
      <c r="AS172" s="28" t="str">
        <f t="shared" si="127"/>
        <v/>
      </c>
      <c r="AT172" s="28" t="str">
        <f t="shared" si="128"/>
        <v/>
      </c>
      <c r="AU172" s="28" t="str">
        <f t="shared" si="129"/>
        <v/>
      </c>
      <c r="AV172" s="28" t="str">
        <f t="shared" si="130"/>
        <v/>
      </c>
      <c r="AW172" s="28" t="str">
        <f t="shared" si="131"/>
        <v/>
      </c>
      <c r="AX172" s="28"/>
      <c r="AZ172" s="28">
        <f t="shared" si="106"/>
        <v>0</v>
      </c>
      <c r="BA172" s="28">
        <f t="shared" si="107"/>
        <v>0</v>
      </c>
      <c r="BB172" s="28">
        <f t="shared" si="108"/>
        <v>0</v>
      </c>
      <c r="BC172" s="28">
        <f t="shared" si="109"/>
        <v>0</v>
      </c>
      <c r="BD172" s="35" t="str">
        <f t="shared" si="110"/>
        <v/>
      </c>
      <c r="BE172" s="30" t="str">
        <f t="shared" si="111"/>
        <v/>
      </c>
    </row>
    <row r="173" spans="14:57">
      <c r="N173" s="28">
        <v>171</v>
      </c>
      <c r="O173" s="28"/>
      <c r="P173" s="30" t="str">
        <f t="shared" si="95"/>
        <v/>
      </c>
      <c r="Q173" s="30" t="str">
        <f t="shared" si="96"/>
        <v/>
      </c>
      <c r="R173" s="30" t="str">
        <f t="shared" si="97"/>
        <v/>
      </c>
      <c r="S173" s="30" t="str">
        <f t="shared" si="98"/>
        <v/>
      </c>
      <c r="T173" s="30" t="str">
        <f t="shared" si="99"/>
        <v/>
      </c>
      <c r="U173" s="30" t="str">
        <f t="shared" si="100"/>
        <v/>
      </c>
      <c r="V173" s="30" t="str">
        <f t="shared" si="101"/>
        <v/>
      </c>
      <c r="W173" s="30" t="str">
        <f t="shared" si="102"/>
        <v/>
      </c>
      <c r="X173" s="30" t="str">
        <f t="shared" si="103"/>
        <v/>
      </c>
      <c r="Y173" s="30" t="str">
        <f t="shared" si="104"/>
        <v/>
      </c>
      <c r="Z173" s="30" t="str">
        <f t="shared" si="105"/>
        <v/>
      </c>
      <c r="AB173" s="30" t="str">
        <f t="shared" si="112"/>
        <v/>
      </c>
      <c r="AC173" s="30" t="str">
        <f t="shared" si="113"/>
        <v/>
      </c>
      <c r="AD173" s="30" t="str">
        <f t="shared" si="114"/>
        <v/>
      </c>
      <c r="AE173" s="30" t="str">
        <f t="shared" si="115"/>
        <v/>
      </c>
      <c r="AF173" s="30" t="str">
        <f t="shared" si="116"/>
        <v/>
      </c>
      <c r="AG173" s="30" t="str">
        <f t="shared" si="117"/>
        <v/>
      </c>
      <c r="AH173" s="30" t="str">
        <f t="shared" si="118"/>
        <v/>
      </c>
      <c r="AI173" s="30" t="str">
        <f t="shared" si="119"/>
        <v/>
      </c>
      <c r="AJ173" s="30" t="str">
        <f t="shared" si="120"/>
        <v/>
      </c>
      <c r="AK173" s="30" t="str">
        <f t="shared" si="121"/>
        <v/>
      </c>
      <c r="AL173" s="30"/>
      <c r="AN173" s="28" t="str">
        <f t="shared" si="122"/>
        <v/>
      </c>
      <c r="AO173" s="28" t="str">
        <f t="shared" si="123"/>
        <v/>
      </c>
      <c r="AP173" s="28" t="str">
        <f t="shared" si="124"/>
        <v/>
      </c>
      <c r="AQ173" s="28" t="str">
        <f t="shared" si="125"/>
        <v/>
      </c>
      <c r="AR173" s="28" t="str">
        <f t="shared" si="126"/>
        <v/>
      </c>
      <c r="AS173" s="28" t="str">
        <f t="shared" si="127"/>
        <v/>
      </c>
      <c r="AT173" s="28" t="str">
        <f t="shared" si="128"/>
        <v/>
      </c>
      <c r="AU173" s="28" t="str">
        <f t="shared" si="129"/>
        <v/>
      </c>
      <c r="AV173" s="28" t="str">
        <f t="shared" si="130"/>
        <v/>
      </c>
      <c r="AW173" s="28" t="str">
        <f t="shared" si="131"/>
        <v/>
      </c>
      <c r="AX173" s="28"/>
      <c r="AZ173" s="28">
        <f t="shared" si="106"/>
        <v>0</v>
      </c>
      <c r="BA173" s="28">
        <f t="shared" si="107"/>
        <v>0</v>
      </c>
      <c r="BB173" s="28">
        <f t="shared" si="108"/>
        <v>0</v>
      </c>
      <c r="BC173" s="28">
        <f t="shared" si="109"/>
        <v>0</v>
      </c>
      <c r="BD173" s="35" t="str">
        <f t="shared" si="110"/>
        <v/>
      </c>
      <c r="BE173" s="30" t="str">
        <f t="shared" si="111"/>
        <v/>
      </c>
    </row>
    <row r="174" spans="14:57">
      <c r="N174" s="28">
        <v>172</v>
      </c>
      <c r="O174" s="28"/>
      <c r="P174" s="30" t="str">
        <f t="shared" si="95"/>
        <v/>
      </c>
      <c r="Q174" s="30" t="str">
        <f t="shared" si="96"/>
        <v/>
      </c>
      <c r="R174" s="30" t="str">
        <f t="shared" si="97"/>
        <v/>
      </c>
      <c r="S174" s="30" t="str">
        <f t="shared" si="98"/>
        <v/>
      </c>
      <c r="T174" s="30" t="str">
        <f t="shared" si="99"/>
        <v/>
      </c>
      <c r="U174" s="30" t="str">
        <f t="shared" si="100"/>
        <v/>
      </c>
      <c r="V174" s="30" t="str">
        <f t="shared" si="101"/>
        <v/>
      </c>
      <c r="W174" s="30" t="str">
        <f t="shared" si="102"/>
        <v/>
      </c>
      <c r="X174" s="30" t="str">
        <f t="shared" si="103"/>
        <v/>
      </c>
      <c r="Y174" s="30" t="str">
        <f t="shared" si="104"/>
        <v/>
      </c>
      <c r="Z174" s="30" t="str">
        <f t="shared" si="105"/>
        <v/>
      </c>
      <c r="AB174" s="30" t="str">
        <f t="shared" si="112"/>
        <v/>
      </c>
      <c r="AC174" s="30" t="str">
        <f t="shared" si="113"/>
        <v/>
      </c>
      <c r="AD174" s="30" t="str">
        <f t="shared" si="114"/>
        <v/>
      </c>
      <c r="AE174" s="30" t="str">
        <f t="shared" si="115"/>
        <v/>
      </c>
      <c r="AF174" s="30" t="str">
        <f t="shared" si="116"/>
        <v/>
      </c>
      <c r="AG174" s="30" t="str">
        <f t="shared" si="117"/>
        <v/>
      </c>
      <c r="AH174" s="30" t="str">
        <f t="shared" si="118"/>
        <v/>
      </c>
      <c r="AI174" s="30" t="str">
        <f t="shared" si="119"/>
        <v/>
      </c>
      <c r="AJ174" s="30" t="str">
        <f t="shared" si="120"/>
        <v/>
      </c>
      <c r="AK174" s="30" t="str">
        <f t="shared" si="121"/>
        <v/>
      </c>
      <c r="AL174" s="30"/>
      <c r="AN174" s="28" t="str">
        <f t="shared" si="122"/>
        <v/>
      </c>
      <c r="AO174" s="28" t="str">
        <f t="shared" si="123"/>
        <v/>
      </c>
      <c r="AP174" s="28" t="str">
        <f t="shared" si="124"/>
        <v/>
      </c>
      <c r="AQ174" s="28" t="str">
        <f t="shared" si="125"/>
        <v/>
      </c>
      <c r="AR174" s="28" t="str">
        <f t="shared" si="126"/>
        <v/>
      </c>
      <c r="AS174" s="28" t="str">
        <f t="shared" si="127"/>
        <v/>
      </c>
      <c r="AT174" s="28" t="str">
        <f t="shared" si="128"/>
        <v/>
      </c>
      <c r="AU174" s="28" t="str">
        <f t="shared" si="129"/>
        <v/>
      </c>
      <c r="AV174" s="28" t="str">
        <f t="shared" si="130"/>
        <v/>
      </c>
      <c r="AW174" s="28" t="str">
        <f t="shared" si="131"/>
        <v/>
      </c>
      <c r="AX174" s="28"/>
      <c r="AZ174" s="28">
        <f t="shared" si="106"/>
        <v>0</v>
      </c>
      <c r="BA174" s="28">
        <f t="shared" si="107"/>
        <v>0</v>
      </c>
      <c r="BB174" s="28">
        <f t="shared" si="108"/>
        <v>0</v>
      </c>
      <c r="BC174" s="28">
        <f t="shared" si="109"/>
        <v>0</v>
      </c>
      <c r="BD174" s="35" t="str">
        <f t="shared" si="110"/>
        <v/>
      </c>
      <c r="BE174" s="30" t="str">
        <f t="shared" si="111"/>
        <v/>
      </c>
    </row>
    <row r="175" spans="14:57">
      <c r="N175" s="28">
        <v>173</v>
      </c>
      <c r="O175" s="28"/>
      <c r="P175" s="30" t="str">
        <f t="shared" si="95"/>
        <v/>
      </c>
      <c r="Q175" s="30" t="str">
        <f t="shared" si="96"/>
        <v/>
      </c>
      <c r="R175" s="30" t="str">
        <f t="shared" si="97"/>
        <v/>
      </c>
      <c r="S175" s="30" t="str">
        <f t="shared" si="98"/>
        <v/>
      </c>
      <c r="T175" s="30" t="str">
        <f t="shared" si="99"/>
        <v/>
      </c>
      <c r="U175" s="30" t="str">
        <f t="shared" si="100"/>
        <v/>
      </c>
      <c r="V175" s="30" t="str">
        <f t="shared" si="101"/>
        <v/>
      </c>
      <c r="W175" s="30" t="str">
        <f t="shared" si="102"/>
        <v/>
      </c>
      <c r="X175" s="30" t="str">
        <f t="shared" si="103"/>
        <v/>
      </c>
      <c r="Y175" s="30" t="str">
        <f t="shared" si="104"/>
        <v/>
      </c>
      <c r="Z175" s="30" t="str">
        <f t="shared" si="105"/>
        <v/>
      </c>
      <c r="AB175" s="30" t="str">
        <f t="shared" si="112"/>
        <v/>
      </c>
      <c r="AC175" s="30" t="str">
        <f t="shared" si="113"/>
        <v/>
      </c>
      <c r="AD175" s="30" t="str">
        <f t="shared" si="114"/>
        <v/>
      </c>
      <c r="AE175" s="30" t="str">
        <f t="shared" si="115"/>
        <v/>
      </c>
      <c r="AF175" s="30" t="str">
        <f t="shared" si="116"/>
        <v/>
      </c>
      <c r="AG175" s="30" t="str">
        <f t="shared" si="117"/>
        <v/>
      </c>
      <c r="AH175" s="30" t="str">
        <f t="shared" si="118"/>
        <v/>
      </c>
      <c r="AI175" s="30" t="str">
        <f t="shared" si="119"/>
        <v/>
      </c>
      <c r="AJ175" s="30" t="str">
        <f t="shared" si="120"/>
        <v/>
      </c>
      <c r="AK175" s="30" t="str">
        <f t="shared" si="121"/>
        <v/>
      </c>
      <c r="AL175" s="30"/>
      <c r="AN175" s="28" t="str">
        <f t="shared" si="122"/>
        <v/>
      </c>
      <c r="AO175" s="28" t="str">
        <f t="shared" si="123"/>
        <v/>
      </c>
      <c r="AP175" s="28" t="str">
        <f t="shared" si="124"/>
        <v/>
      </c>
      <c r="AQ175" s="28" t="str">
        <f t="shared" si="125"/>
        <v/>
      </c>
      <c r="AR175" s="28" t="str">
        <f t="shared" si="126"/>
        <v/>
      </c>
      <c r="AS175" s="28" t="str">
        <f t="shared" si="127"/>
        <v/>
      </c>
      <c r="AT175" s="28" t="str">
        <f t="shared" si="128"/>
        <v/>
      </c>
      <c r="AU175" s="28" t="str">
        <f t="shared" si="129"/>
        <v/>
      </c>
      <c r="AV175" s="28" t="str">
        <f t="shared" si="130"/>
        <v/>
      </c>
      <c r="AW175" s="28" t="str">
        <f t="shared" si="131"/>
        <v/>
      </c>
      <c r="AX175" s="28"/>
      <c r="AZ175" s="28">
        <f t="shared" si="106"/>
        <v>0</v>
      </c>
      <c r="BA175" s="28">
        <f t="shared" si="107"/>
        <v>0</v>
      </c>
      <c r="BB175" s="28">
        <f t="shared" si="108"/>
        <v>0</v>
      </c>
      <c r="BC175" s="28">
        <f t="shared" si="109"/>
        <v>0</v>
      </c>
      <c r="BD175" s="35" t="str">
        <f t="shared" si="110"/>
        <v/>
      </c>
      <c r="BE175" s="30" t="str">
        <f t="shared" si="111"/>
        <v/>
      </c>
    </row>
    <row r="176" spans="14:57">
      <c r="N176" s="28">
        <v>174</v>
      </c>
      <c r="O176" s="28"/>
      <c r="P176" s="30" t="str">
        <f t="shared" si="95"/>
        <v/>
      </c>
      <c r="Q176" s="30" t="str">
        <f t="shared" si="96"/>
        <v/>
      </c>
      <c r="R176" s="30" t="str">
        <f t="shared" si="97"/>
        <v/>
      </c>
      <c r="S176" s="30" t="str">
        <f t="shared" si="98"/>
        <v/>
      </c>
      <c r="T176" s="30" t="str">
        <f t="shared" si="99"/>
        <v/>
      </c>
      <c r="U176" s="30" t="str">
        <f t="shared" si="100"/>
        <v/>
      </c>
      <c r="V176" s="30" t="str">
        <f t="shared" si="101"/>
        <v/>
      </c>
      <c r="W176" s="30" t="str">
        <f t="shared" si="102"/>
        <v/>
      </c>
      <c r="X176" s="30" t="str">
        <f t="shared" si="103"/>
        <v/>
      </c>
      <c r="Y176" s="30" t="str">
        <f t="shared" si="104"/>
        <v/>
      </c>
      <c r="Z176" s="30" t="str">
        <f t="shared" si="105"/>
        <v/>
      </c>
      <c r="AB176" s="30" t="str">
        <f t="shared" si="112"/>
        <v/>
      </c>
      <c r="AC176" s="30" t="str">
        <f t="shared" si="113"/>
        <v/>
      </c>
      <c r="AD176" s="30" t="str">
        <f t="shared" si="114"/>
        <v/>
      </c>
      <c r="AE176" s="30" t="str">
        <f t="shared" si="115"/>
        <v/>
      </c>
      <c r="AF176" s="30" t="str">
        <f t="shared" si="116"/>
        <v/>
      </c>
      <c r="AG176" s="30" t="str">
        <f t="shared" si="117"/>
        <v/>
      </c>
      <c r="AH176" s="30" t="str">
        <f t="shared" si="118"/>
        <v/>
      </c>
      <c r="AI176" s="30" t="str">
        <f t="shared" si="119"/>
        <v/>
      </c>
      <c r="AJ176" s="30" t="str">
        <f t="shared" si="120"/>
        <v/>
      </c>
      <c r="AK176" s="30" t="str">
        <f t="shared" si="121"/>
        <v/>
      </c>
      <c r="AL176" s="30"/>
      <c r="AN176" s="28" t="str">
        <f t="shared" si="122"/>
        <v/>
      </c>
      <c r="AO176" s="28" t="str">
        <f t="shared" si="123"/>
        <v/>
      </c>
      <c r="AP176" s="28" t="str">
        <f t="shared" si="124"/>
        <v/>
      </c>
      <c r="AQ176" s="28" t="str">
        <f t="shared" si="125"/>
        <v/>
      </c>
      <c r="AR176" s="28" t="str">
        <f t="shared" si="126"/>
        <v/>
      </c>
      <c r="AS176" s="28" t="str">
        <f t="shared" si="127"/>
        <v/>
      </c>
      <c r="AT176" s="28" t="str">
        <f t="shared" si="128"/>
        <v/>
      </c>
      <c r="AU176" s="28" t="str">
        <f t="shared" si="129"/>
        <v/>
      </c>
      <c r="AV176" s="28" t="str">
        <f t="shared" si="130"/>
        <v/>
      </c>
      <c r="AW176" s="28" t="str">
        <f t="shared" si="131"/>
        <v/>
      </c>
      <c r="AX176" s="28"/>
      <c r="AZ176" s="28">
        <f t="shared" si="106"/>
        <v>0</v>
      </c>
      <c r="BA176" s="28">
        <f t="shared" si="107"/>
        <v>0</v>
      </c>
      <c r="BB176" s="28">
        <f t="shared" si="108"/>
        <v>0</v>
      </c>
      <c r="BC176" s="28">
        <f t="shared" si="109"/>
        <v>0</v>
      </c>
      <c r="BD176" s="35" t="str">
        <f t="shared" si="110"/>
        <v/>
      </c>
      <c r="BE176" s="30" t="str">
        <f t="shared" si="111"/>
        <v/>
      </c>
    </row>
    <row r="177" spans="14:57">
      <c r="N177" s="28">
        <v>175</v>
      </c>
      <c r="O177" s="28"/>
      <c r="P177" s="30" t="str">
        <f t="shared" si="95"/>
        <v/>
      </c>
      <c r="Q177" s="30" t="str">
        <f t="shared" si="96"/>
        <v/>
      </c>
      <c r="R177" s="30" t="str">
        <f t="shared" si="97"/>
        <v/>
      </c>
      <c r="S177" s="30" t="str">
        <f t="shared" si="98"/>
        <v/>
      </c>
      <c r="T177" s="30" t="str">
        <f t="shared" si="99"/>
        <v/>
      </c>
      <c r="U177" s="30" t="str">
        <f t="shared" si="100"/>
        <v/>
      </c>
      <c r="V177" s="30" t="str">
        <f t="shared" si="101"/>
        <v/>
      </c>
      <c r="W177" s="30" t="str">
        <f t="shared" si="102"/>
        <v/>
      </c>
      <c r="X177" s="30" t="str">
        <f t="shared" si="103"/>
        <v/>
      </c>
      <c r="Y177" s="30" t="str">
        <f t="shared" si="104"/>
        <v/>
      </c>
      <c r="Z177" s="30" t="str">
        <f t="shared" si="105"/>
        <v/>
      </c>
      <c r="AB177" s="30" t="str">
        <f t="shared" si="112"/>
        <v/>
      </c>
      <c r="AC177" s="30" t="str">
        <f t="shared" si="113"/>
        <v/>
      </c>
      <c r="AD177" s="30" t="str">
        <f t="shared" si="114"/>
        <v/>
      </c>
      <c r="AE177" s="30" t="str">
        <f t="shared" si="115"/>
        <v/>
      </c>
      <c r="AF177" s="30" t="str">
        <f t="shared" si="116"/>
        <v/>
      </c>
      <c r="AG177" s="30" t="str">
        <f t="shared" si="117"/>
        <v/>
      </c>
      <c r="AH177" s="30" t="str">
        <f t="shared" si="118"/>
        <v/>
      </c>
      <c r="AI177" s="30" t="str">
        <f t="shared" si="119"/>
        <v/>
      </c>
      <c r="AJ177" s="30" t="str">
        <f t="shared" si="120"/>
        <v/>
      </c>
      <c r="AK177" s="30" t="str">
        <f t="shared" si="121"/>
        <v/>
      </c>
      <c r="AL177" s="30"/>
      <c r="AN177" s="28" t="str">
        <f t="shared" si="122"/>
        <v/>
      </c>
      <c r="AO177" s="28" t="str">
        <f t="shared" si="123"/>
        <v/>
      </c>
      <c r="AP177" s="28" t="str">
        <f t="shared" si="124"/>
        <v/>
      </c>
      <c r="AQ177" s="28" t="str">
        <f t="shared" si="125"/>
        <v/>
      </c>
      <c r="AR177" s="28" t="str">
        <f t="shared" si="126"/>
        <v/>
      </c>
      <c r="AS177" s="28" t="str">
        <f t="shared" si="127"/>
        <v/>
      </c>
      <c r="AT177" s="28" t="str">
        <f t="shared" si="128"/>
        <v/>
      </c>
      <c r="AU177" s="28" t="str">
        <f t="shared" si="129"/>
        <v/>
      </c>
      <c r="AV177" s="28" t="str">
        <f t="shared" si="130"/>
        <v/>
      </c>
      <c r="AW177" s="28" t="str">
        <f t="shared" si="131"/>
        <v/>
      </c>
      <c r="AX177" s="28"/>
      <c r="AZ177" s="28">
        <f t="shared" si="106"/>
        <v>0</v>
      </c>
      <c r="BA177" s="28">
        <f t="shared" si="107"/>
        <v>0</v>
      </c>
      <c r="BB177" s="28">
        <f t="shared" si="108"/>
        <v>0</v>
      </c>
      <c r="BC177" s="28">
        <f t="shared" si="109"/>
        <v>0</v>
      </c>
      <c r="BD177" s="35" t="str">
        <f t="shared" si="110"/>
        <v/>
      </c>
      <c r="BE177" s="30" t="str">
        <f t="shared" si="111"/>
        <v/>
      </c>
    </row>
    <row r="178" spans="14:57">
      <c r="N178" s="28">
        <v>176</v>
      </c>
      <c r="O178" s="28"/>
      <c r="P178" s="30" t="str">
        <f t="shared" si="95"/>
        <v/>
      </c>
      <c r="Q178" s="30" t="str">
        <f t="shared" si="96"/>
        <v/>
      </c>
      <c r="R178" s="30" t="str">
        <f t="shared" si="97"/>
        <v/>
      </c>
      <c r="S178" s="30" t="str">
        <f t="shared" si="98"/>
        <v/>
      </c>
      <c r="T178" s="30" t="str">
        <f t="shared" si="99"/>
        <v/>
      </c>
      <c r="U178" s="30" t="str">
        <f t="shared" si="100"/>
        <v/>
      </c>
      <c r="V178" s="30" t="str">
        <f t="shared" si="101"/>
        <v/>
      </c>
      <c r="W178" s="30" t="str">
        <f t="shared" si="102"/>
        <v/>
      </c>
      <c r="X178" s="30" t="str">
        <f t="shared" si="103"/>
        <v/>
      </c>
      <c r="Y178" s="30" t="str">
        <f t="shared" si="104"/>
        <v/>
      </c>
      <c r="Z178" s="30" t="str">
        <f t="shared" si="105"/>
        <v/>
      </c>
      <c r="AB178" s="30" t="str">
        <f t="shared" si="112"/>
        <v/>
      </c>
      <c r="AC178" s="30" t="str">
        <f t="shared" si="113"/>
        <v/>
      </c>
      <c r="AD178" s="30" t="str">
        <f t="shared" si="114"/>
        <v/>
      </c>
      <c r="AE178" s="30" t="str">
        <f t="shared" si="115"/>
        <v/>
      </c>
      <c r="AF178" s="30" t="str">
        <f t="shared" si="116"/>
        <v/>
      </c>
      <c r="AG178" s="30" t="str">
        <f t="shared" si="117"/>
        <v/>
      </c>
      <c r="AH178" s="30" t="str">
        <f t="shared" si="118"/>
        <v/>
      </c>
      <c r="AI178" s="30" t="str">
        <f t="shared" si="119"/>
        <v/>
      </c>
      <c r="AJ178" s="30" t="str">
        <f t="shared" si="120"/>
        <v/>
      </c>
      <c r="AK178" s="30" t="str">
        <f t="shared" si="121"/>
        <v/>
      </c>
      <c r="AL178" s="30"/>
      <c r="AN178" s="28" t="str">
        <f t="shared" si="122"/>
        <v/>
      </c>
      <c r="AO178" s="28" t="str">
        <f t="shared" si="123"/>
        <v/>
      </c>
      <c r="AP178" s="28" t="str">
        <f t="shared" si="124"/>
        <v/>
      </c>
      <c r="AQ178" s="28" t="str">
        <f t="shared" si="125"/>
        <v/>
      </c>
      <c r="AR178" s="28" t="str">
        <f t="shared" si="126"/>
        <v/>
      </c>
      <c r="AS178" s="28" t="str">
        <f t="shared" si="127"/>
        <v/>
      </c>
      <c r="AT178" s="28" t="str">
        <f t="shared" si="128"/>
        <v/>
      </c>
      <c r="AU178" s="28" t="str">
        <f t="shared" si="129"/>
        <v/>
      </c>
      <c r="AV178" s="28" t="str">
        <f t="shared" si="130"/>
        <v/>
      </c>
      <c r="AW178" s="28" t="str">
        <f t="shared" si="131"/>
        <v/>
      </c>
      <c r="AX178" s="28"/>
      <c r="AZ178" s="28">
        <f t="shared" si="106"/>
        <v>0</v>
      </c>
      <c r="BA178" s="28">
        <f t="shared" si="107"/>
        <v>0</v>
      </c>
      <c r="BB178" s="28">
        <f t="shared" si="108"/>
        <v>0</v>
      </c>
      <c r="BC178" s="28">
        <f t="shared" si="109"/>
        <v>0</v>
      </c>
      <c r="BD178" s="35" t="str">
        <f t="shared" si="110"/>
        <v/>
      </c>
      <c r="BE178" s="30" t="str">
        <f t="shared" si="111"/>
        <v/>
      </c>
    </row>
    <row r="179" spans="14:57">
      <c r="N179" s="28">
        <v>177</v>
      </c>
      <c r="O179" s="28"/>
      <c r="P179" s="30" t="str">
        <f t="shared" si="95"/>
        <v/>
      </c>
      <c r="Q179" s="30" t="str">
        <f t="shared" si="96"/>
        <v/>
      </c>
      <c r="R179" s="30" t="str">
        <f t="shared" si="97"/>
        <v/>
      </c>
      <c r="S179" s="30" t="str">
        <f t="shared" si="98"/>
        <v/>
      </c>
      <c r="T179" s="30" t="str">
        <f t="shared" si="99"/>
        <v/>
      </c>
      <c r="U179" s="30" t="str">
        <f t="shared" si="100"/>
        <v/>
      </c>
      <c r="V179" s="30" t="str">
        <f t="shared" si="101"/>
        <v/>
      </c>
      <c r="W179" s="30" t="str">
        <f t="shared" si="102"/>
        <v/>
      </c>
      <c r="X179" s="30" t="str">
        <f t="shared" si="103"/>
        <v/>
      </c>
      <c r="Y179" s="30" t="str">
        <f t="shared" si="104"/>
        <v/>
      </c>
      <c r="Z179" s="30" t="str">
        <f t="shared" si="105"/>
        <v/>
      </c>
      <c r="AB179" s="30" t="str">
        <f t="shared" si="112"/>
        <v/>
      </c>
      <c r="AC179" s="30" t="str">
        <f t="shared" si="113"/>
        <v/>
      </c>
      <c r="AD179" s="30" t="str">
        <f t="shared" si="114"/>
        <v/>
      </c>
      <c r="AE179" s="30" t="str">
        <f t="shared" si="115"/>
        <v/>
      </c>
      <c r="AF179" s="30" t="str">
        <f t="shared" si="116"/>
        <v/>
      </c>
      <c r="AG179" s="30" t="str">
        <f t="shared" si="117"/>
        <v/>
      </c>
      <c r="AH179" s="30" t="str">
        <f t="shared" si="118"/>
        <v/>
      </c>
      <c r="AI179" s="30" t="str">
        <f t="shared" si="119"/>
        <v/>
      </c>
      <c r="AJ179" s="30" t="str">
        <f t="shared" si="120"/>
        <v/>
      </c>
      <c r="AK179" s="30" t="str">
        <f t="shared" si="121"/>
        <v/>
      </c>
      <c r="AL179" s="30"/>
      <c r="AN179" s="28" t="str">
        <f t="shared" si="122"/>
        <v/>
      </c>
      <c r="AO179" s="28" t="str">
        <f t="shared" si="123"/>
        <v/>
      </c>
      <c r="AP179" s="28" t="str">
        <f t="shared" si="124"/>
        <v/>
      </c>
      <c r="AQ179" s="28" t="str">
        <f t="shared" si="125"/>
        <v/>
      </c>
      <c r="AR179" s="28" t="str">
        <f t="shared" si="126"/>
        <v/>
      </c>
      <c r="AS179" s="28" t="str">
        <f t="shared" si="127"/>
        <v/>
      </c>
      <c r="AT179" s="28" t="str">
        <f t="shared" si="128"/>
        <v/>
      </c>
      <c r="AU179" s="28" t="str">
        <f t="shared" si="129"/>
        <v/>
      </c>
      <c r="AV179" s="28" t="str">
        <f t="shared" si="130"/>
        <v/>
      </c>
      <c r="AW179" s="28" t="str">
        <f t="shared" si="131"/>
        <v/>
      </c>
      <c r="AX179" s="28"/>
      <c r="AZ179" s="28">
        <f t="shared" si="106"/>
        <v>0</v>
      </c>
      <c r="BA179" s="28">
        <f t="shared" si="107"/>
        <v>0</v>
      </c>
      <c r="BB179" s="28">
        <f t="shared" si="108"/>
        <v>0</v>
      </c>
      <c r="BC179" s="28">
        <f t="shared" si="109"/>
        <v>0</v>
      </c>
      <c r="BD179" s="35" t="str">
        <f t="shared" si="110"/>
        <v/>
      </c>
      <c r="BE179" s="30" t="str">
        <f t="shared" si="111"/>
        <v/>
      </c>
    </row>
    <row r="180" spans="14:57">
      <c r="N180" s="28">
        <v>178</v>
      </c>
      <c r="O180" s="28"/>
      <c r="P180" s="30" t="str">
        <f t="shared" si="95"/>
        <v/>
      </c>
      <c r="Q180" s="30" t="str">
        <f t="shared" si="96"/>
        <v/>
      </c>
      <c r="R180" s="30" t="str">
        <f t="shared" si="97"/>
        <v/>
      </c>
      <c r="S180" s="30" t="str">
        <f t="shared" si="98"/>
        <v/>
      </c>
      <c r="T180" s="30" t="str">
        <f t="shared" si="99"/>
        <v/>
      </c>
      <c r="U180" s="30" t="str">
        <f t="shared" si="100"/>
        <v/>
      </c>
      <c r="V180" s="30" t="str">
        <f t="shared" si="101"/>
        <v/>
      </c>
      <c r="W180" s="30" t="str">
        <f t="shared" si="102"/>
        <v/>
      </c>
      <c r="X180" s="30" t="str">
        <f t="shared" si="103"/>
        <v/>
      </c>
      <c r="Y180" s="30" t="str">
        <f t="shared" si="104"/>
        <v/>
      </c>
      <c r="Z180" s="30" t="str">
        <f t="shared" si="105"/>
        <v/>
      </c>
      <c r="AB180" s="30" t="str">
        <f t="shared" si="112"/>
        <v/>
      </c>
      <c r="AC180" s="30" t="str">
        <f t="shared" si="113"/>
        <v/>
      </c>
      <c r="AD180" s="30" t="str">
        <f t="shared" si="114"/>
        <v/>
      </c>
      <c r="AE180" s="30" t="str">
        <f t="shared" si="115"/>
        <v/>
      </c>
      <c r="AF180" s="30" t="str">
        <f t="shared" si="116"/>
        <v/>
      </c>
      <c r="AG180" s="30" t="str">
        <f t="shared" si="117"/>
        <v/>
      </c>
      <c r="AH180" s="30" t="str">
        <f t="shared" si="118"/>
        <v/>
      </c>
      <c r="AI180" s="30" t="str">
        <f t="shared" si="119"/>
        <v/>
      </c>
      <c r="AJ180" s="30" t="str">
        <f t="shared" si="120"/>
        <v/>
      </c>
      <c r="AK180" s="30" t="str">
        <f t="shared" si="121"/>
        <v/>
      </c>
      <c r="AL180" s="30"/>
      <c r="AN180" s="28" t="str">
        <f t="shared" si="122"/>
        <v/>
      </c>
      <c r="AO180" s="28" t="str">
        <f t="shared" si="123"/>
        <v/>
      </c>
      <c r="AP180" s="28" t="str">
        <f t="shared" si="124"/>
        <v/>
      </c>
      <c r="AQ180" s="28" t="str">
        <f t="shared" si="125"/>
        <v/>
      </c>
      <c r="AR180" s="28" t="str">
        <f t="shared" si="126"/>
        <v/>
      </c>
      <c r="AS180" s="28" t="str">
        <f t="shared" si="127"/>
        <v/>
      </c>
      <c r="AT180" s="28" t="str">
        <f t="shared" si="128"/>
        <v/>
      </c>
      <c r="AU180" s="28" t="str">
        <f t="shared" si="129"/>
        <v/>
      </c>
      <c r="AV180" s="28" t="str">
        <f t="shared" si="130"/>
        <v/>
      </c>
      <c r="AW180" s="28" t="str">
        <f t="shared" si="131"/>
        <v/>
      </c>
      <c r="AX180" s="28"/>
      <c r="AZ180" s="28">
        <f t="shared" si="106"/>
        <v>0</v>
      </c>
      <c r="BA180" s="28">
        <f t="shared" si="107"/>
        <v>0</v>
      </c>
      <c r="BB180" s="28">
        <f t="shared" si="108"/>
        <v>0</v>
      </c>
      <c r="BC180" s="28">
        <f t="shared" si="109"/>
        <v>0</v>
      </c>
      <c r="BD180" s="35" t="str">
        <f t="shared" si="110"/>
        <v/>
      </c>
      <c r="BE180" s="30" t="str">
        <f t="shared" si="111"/>
        <v/>
      </c>
    </row>
    <row r="181" spans="14:57">
      <c r="N181" s="28">
        <v>179</v>
      </c>
      <c r="O181" s="28"/>
      <c r="P181" s="30" t="str">
        <f t="shared" si="95"/>
        <v/>
      </c>
      <c r="Q181" s="30" t="str">
        <f t="shared" si="96"/>
        <v/>
      </c>
      <c r="R181" s="30" t="str">
        <f t="shared" si="97"/>
        <v/>
      </c>
      <c r="S181" s="30" t="str">
        <f t="shared" si="98"/>
        <v/>
      </c>
      <c r="T181" s="30" t="str">
        <f t="shared" si="99"/>
        <v/>
      </c>
      <c r="U181" s="30" t="str">
        <f t="shared" si="100"/>
        <v/>
      </c>
      <c r="V181" s="30" t="str">
        <f t="shared" si="101"/>
        <v/>
      </c>
      <c r="W181" s="30" t="str">
        <f t="shared" si="102"/>
        <v/>
      </c>
      <c r="X181" s="30" t="str">
        <f t="shared" si="103"/>
        <v/>
      </c>
      <c r="Y181" s="30" t="str">
        <f t="shared" si="104"/>
        <v/>
      </c>
      <c r="Z181" s="30" t="str">
        <f t="shared" si="105"/>
        <v/>
      </c>
      <c r="AB181" s="30" t="str">
        <f t="shared" si="112"/>
        <v/>
      </c>
      <c r="AC181" s="30" t="str">
        <f t="shared" si="113"/>
        <v/>
      </c>
      <c r="AD181" s="30" t="str">
        <f t="shared" si="114"/>
        <v/>
      </c>
      <c r="AE181" s="30" t="str">
        <f t="shared" si="115"/>
        <v/>
      </c>
      <c r="AF181" s="30" t="str">
        <f t="shared" si="116"/>
        <v/>
      </c>
      <c r="AG181" s="30" t="str">
        <f t="shared" si="117"/>
        <v/>
      </c>
      <c r="AH181" s="30" t="str">
        <f t="shared" si="118"/>
        <v/>
      </c>
      <c r="AI181" s="30" t="str">
        <f t="shared" si="119"/>
        <v/>
      </c>
      <c r="AJ181" s="30" t="str">
        <f t="shared" si="120"/>
        <v/>
      </c>
      <c r="AK181" s="30" t="str">
        <f t="shared" si="121"/>
        <v/>
      </c>
      <c r="AL181" s="30"/>
      <c r="AN181" s="28" t="str">
        <f t="shared" si="122"/>
        <v/>
      </c>
      <c r="AO181" s="28" t="str">
        <f t="shared" si="123"/>
        <v/>
      </c>
      <c r="AP181" s="28" t="str">
        <f t="shared" si="124"/>
        <v/>
      </c>
      <c r="AQ181" s="28" t="str">
        <f t="shared" si="125"/>
        <v/>
      </c>
      <c r="AR181" s="28" t="str">
        <f t="shared" si="126"/>
        <v/>
      </c>
      <c r="AS181" s="28" t="str">
        <f t="shared" si="127"/>
        <v/>
      </c>
      <c r="AT181" s="28" t="str">
        <f t="shared" si="128"/>
        <v/>
      </c>
      <c r="AU181" s="28" t="str">
        <f t="shared" si="129"/>
        <v/>
      </c>
      <c r="AV181" s="28" t="str">
        <f t="shared" si="130"/>
        <v/>
      </c>
      <c r="AW181" s="28" t="str">
        <f t="shared" si="131"/>
        <v/>
      </c>
      <c r="AX181" s="28"/>
      <c r="AZ181" s="28">
        <f t="shared" si="106"/>
        <v>0</v>
      </c>
      <c r="BA181" s="28">
        <f t="shared" si="107"/>
        <v>0</v>
      </c>
      <c r="BB181" s="28">
        <f t="shared" si="108"/>
        <v>0</v>
      </c>
      <c r="BC181" s="28">
        <f t="shared" si="109"/>
        <v>0</v>
      </c>
      <c r="BD181" s="35" t="str">
        <f t="shared" si="110"/>
        <v/>
      </c>
      <c r="BE181" s="30" t="str">
        <f t="shared" si="111"/>
        <v/>
      </c>
    </row>
    <row r="182" spans="14:57">
      <c r="N182" s="28">
        <v>180</v>
      </c>
      <c r="O182" s="28"/>
      <c r="P182" s="30" t="str">
        <f t="shared" si="95"/>
        <v/>
      </c>
      <c r="Q182" s="30" t="str">
        <f t="shared" si="96"/>
        <v/>
      </c>
      <c r="R182" s="30" t="str">
        <f t="shared" si="97"/>
        <v/>
      </c>
      <c r="S182" s="30" t="str">
        <f t="shared" si="98"/>
        <v/>
      </c>
      <c r="T182" s="30" t="str">
        <f t="shared" si="99"/>
        <v/>
      </c>
      <c r="U182" s="30" t="str">
        <f t="shared" si="100"/>
        <v/>
      </c>
      <c r="V182" s="30" t="str">
        <f t="shared" si="101"/>
        <v/>
      </c>
      <c r="W182" s="30" t="str">
        <f t="shared" si="102"/>
        <v/>
      </c>
      <c r="X182" s="30" t="str">
        <f t="shared" si="103"/>
        <v/>
      </c>
      <c r="Y182" s="30" t="str">
        <f t="shared" si="104"/>
        <v/>
      </c>
      <c r="Z182" s="30" t="str">
        <f t="shared" si="105"/>
        <v/>
      </c>
      <c r="AB182" s="30" t="str">
        <f t="shared" si="112"/>
        <v/>
      </c>
      <c r="AC182" s="30" t="str">
        <f t="shared" si="113"/>
        <v/>
      </c>
      <c r="AD182" s="30" t="str">
        <f t="shared" si="114"/>
        <v/>
      </c>
      <c r="AE182" s="30" t="str">
        <f t="shared" si="115"/>
        <v/>
      </c>
      <c r="AF182" s="30" t="str">
        <f t="shared" si="116"/>
        <v/>
      </c>
      <c r="AG182" s="30" t="str">
        <f t="shared" si="117"/>
        <v/>
      </c>
      <c r="AH182" s="30" t="str">
        <f t="shared" si="118"/>
        <v/>
      </c>
      <c r="AI182" s="30" t="str">
        <f t="shared" si="119"/>
        <v/>
      </c>
      <c r="AJ182" s="30" t="str">
        <f t="shared" si="120"/>
        <v/>
      </c>
      <c r="AK182" s="30" t="str">
        <f t="shared" si="121"/>
        <v/>
      </c>
      <c r="AL182" s="30"/>
      <c r="AN182" s="28" t="str">
        <f t="shared" si="122"/>
        <v/>
      </c>
      <c r="AO182" s="28" t="str">
        <f t="shared" si="123"/>
        <v/>
      </c>
      <c r="AP182" s="28" t="str">
        <f t="shared" si="124"/>
        <v/>
      </c>
      <c r="AQ182" s="28" t="str">
        <f t="shared" si="125"/>
        <v/>
      </c>
      <c r="AR182" s="28" t="str">
        <f t="shared" si="126"/>
        <v/>
      </c>
      <c r="AS182" s="28" t="str">
        <f t="shared" si="127"/>
        <v/>
      </c>
      <c r="AT182" s="28" t="str">
        <f t="shared" si="128"/>
        <v/>
      </c>
      <c r="AU182" s="28" t="str">
        <f t="shared" si="129"/>
        <v/>
      </c>
      <c r="AV182" s="28" t="str">
        <f t="shared" si="130"/>
        <v/>
      </c>
      <c r="AW182" s="28" t="str">
        <f t="shared" si="131"/>
        <v/>
      </c>
      <c r="AX182" s="28"/>
      <c r="AZ182" s="28">
        <f t="shared" si="106"/>
        <v>0</v>
      </c>
      <c r="BA182" s="28">
        <f t="shared" si="107"/>
        <v>0</v>
      </c>
      <c r="BB182" s="28">
        <f t="shared" si="108"/>
        <v>0</v>
      </c>
      <c r="BC182" s="28">
        <f t="shared" si="109"/>
        <v>0</v>
      </c>
      <c r="BD182" s="35" t="str">
        <f t="shared" si="110"/>
        <v/>
      </c>
      <c r="BE182" s="30" t="str">
        <f t="shared" si="111"/>
        <v/>
      </c>
    </row>
    <row r="183" spans="14:57">
      <c r="N183" s="28">
        <v>181</v>
      </c>
      <c r="O183" s="28"/>
      <c r="P183" s="30" t="str">
        <f t="shared" si="95"/>
        <v/>
      </c>
      <c r="Q183" s="30" t="str">
        <f t="shared" si="96"/>
        <v/>
      </c>
      <c r="R183" s="30" t="str">
        <f t="shared" si="97"/>
        <v/>
      </c>
      <c r="S183" s="30" t="str">
        <f t="shared" si="98"/>
        <v/>
      </c>
      <c r="T183" s="30" t="str">
        <f t="shared" si="99"/>
        <v/>
      </c>
      <c r="U183" s="30" t="str">
        <f t="shared" si="100"/>
        <v/>
      </c>
      <c r="V183" s="30" t="str">
        <f t="shared" si="101"/>
        <v/>
      </c>
      <c r="W183" s="30" t="str">
        <f t="shared" si="102"/>
        <v/>
      </c>
      <c r="X183" s="30" t="str">
        <f t="shared" si="103"/>
        <v/>
      </c>
      <c r="Y183" s="30" t="str">
        <f t="shared" si="104"/>
        <v/>
      </c>
      <c r="Z183" s="30" t="str">
        <f t="shared" si="105"/>
        <v/>
      </c>
      <c r="AB183" s="30" t="str">
        <f t="shared" si="112"/>
        <v/>
      </c>
      <c r="AC183" s="30" t="str">
        <f t="shared" si="113"/>
        <v/>
      </c>
      <c r="AD183" s="30" t="str">
        <f t="shared" si="114"/>
        <v/>
      </c>
      <c r="AE183" s="30" t="str">
        <f t="shared" si="115"/>
        <v/>
      </c>
      <c r="AF183" s="30" t="str">
        <f t="shared" si="116"/>
        <v/>
      </c>
      <c r="AG183" s="30" t="str">
        <f t="shared" si="117"/>
        <v/>
      </c>
      <c r="AH183" s="30" t="str">
        <f t="shared" si="118"/>
        <v/>
      </c>
      <c r="AI183" s="30" t="str">
        <f t="shared" si="119"/>
        <v/>
      </c>
      <c r="AJ183" s="30" t="str">
        <f t="shared" si="120"/>
        <v/>
      </c>
      <c r="AK183" s="30" t="str">
        <f t="shared" si="121"/>
        <v/>
      </c>
      <c r="AL183" s="30"/>
      <c r="AN183" s="28" t="str">
        <f t="shared" si="122"/>
        <v/>
      </c>
      <c r="AO183" s="28" t="str">
        <f t="shared" si="123"/>
        <v/>
      </c>
      <c r="AP183" s="28" t="str">
        <f t="shared" si="124"/>
        <v/>
      </c>
      <c r="AQ183" s="28" t="str">
        <f t="shared" si="125"/>
        <v/>
      </c>
      <c r="AR183" s="28" t="str">
        <f t="shared" si="126"/>
        <v/>
      </c>
      <c r="AS183" s="28" t="str">
        <f t="shared" si="127"/>
        <v/>
      </c>
      <c r="AT183" s="28" t="str">
        <f t="shared" si="128"/>
        <v/>
      </c>
      <c r="AU183" s="28" t="str">
        <f t="shared" si="129"/>
        <v/>
      </c>
      <c r="AV183" s="28" t="str">
        <f t="shared" si="130"/>
        <v/>
      </c>
      <c r="AW183" s="28" t="str">
        <f t="shared" si="131"/>
        <v/>
      </c>
      <c r="AX183" s="28"/>
      <c r="AZ183" s="28">
        <f t="shared" si="106"/>
        <v>0</v>
      </c>
      <c r="BA183" s="28">
        <f t="shared" si="107"/>
        <v>0</v>
      </c>
      <c r="BB183" s="28">
        <f t="shared" si="108"/>
        <v>0</v>
      </c>
      <c r="BC183" s="28">
        <f t="shared" si="109"/>
        <v>0</v>
      </c>
      <c r="BD183" s="35" t="str">
        <f t="shared" si="110"/>
        <v/>
      </c>
      <c r="BE183" s="30" t="str">
        <f t="shared" si="111"/>
        <v/>
      </c>
    </row>
    <row r="184" spans="14:57">
      <c r="N184" s="28">
        <v>182</v>
      </c>
      <c r="O184" s="28"/>
      <c r="P184" s="30" t="str">
        <f t="shared" si="95"/>
        <v/>
      </c>
      <c r="Q184" s="30" t="str">
        <f t="shared" si="96"/>
        <v/>
      </c>
      <c r="R184" s="30" t="str">
        <f t="shared" si="97"/>
        <v/>
      </c>
      <c r="S184" s="30" t="str">
        <f t="shared" si="98"/>
        <v/>
      </c>
      <c r="T184" s="30" t="str">
        <f t="shared" si="99"/>
        <v/>
      </c>
      <c r="U184" s="30" t="str">
        <f t="shared" si="100"/>
        <v/>
      </c>
      <c r="V184" s="30" t="str">
        <f t="shared" si="101"/>
        <v/>
      </c>
      <c r="W184" s="30" t="str">
        <f t="shared" si="102"/>
        <v/>
      </c>
      <c r="X184" s="30" t="str">
        <f t="shared" si="103"/>
        <v/>
      </c>
      <c r="Y184" s="30" t="str">
        <f t="shared" si="104"/>
        <v/>
      </c>
      <c r="Z184" s="30" t="str">
        <f t="shared" si="105"/>
        <v/>
      </c>
      <c r="AB184" s="30" t="str">
        <f t="shared" si="112"/>
        <v/>
      </c>
      <c r="AC184" s="30" t="str">
        <f t="shared" si="113"/>
        <v/>
      </c>
      <c r="AD184" s="30" t="str">
        <f t="shared" si="114"/>
        <v/>
      </c>
      <c r="AE184" s="30" t="str">
        <f t="shared" si="115"/>
        <v/>
      </c>
      <c r="AF184" s="30" t="str">
        <f t="shared" si="116"/>
        <v/>
      </c>
      <c r="AG184" s="30" t="str">
        <f t="shared" si="117"/>
        <v/>
      </c>
      <c r="AH184" s="30" t="str">
        <f t="shared" si="118"/>
        <v/>
      </c>
      <c r="AI184" s="30" t="str">
        <f t="shared" si="119"/>
        <v/>
      </c>
      <c r="AJ184" s="30" t="str">
        <f t="shared" si="120"/>
        <v/>
      </c>
      <c r="AK184" s="30" t="str">
        <f t="shared" si="121"/>
        <v/>
      </c>
      <c r="AL184" s="30"/>
      <c r="AN184" s="28" t="str">
        <f t="shared" si="122"/>
        <v/>
      </c>
      <c r="AO184" s="28" t="str">
        <f t="shared" si="123"/>
        <v/>
      </c>
      <c r="AP184" s="28" t="str">
        <f t="shared" si="124"/>
        <v/>
      </c>
      <c r="AQ184" s="28" t="str">
        <f t="shared" si="125"/>
        <v/>
      </c>
      <c r="AR184" s="28" t="str">
        <f t="shared" si="126"/>
        <v/>
      </c>
      <c r="AS184" s="28" t="str">
        <f t="shared" si="127"/>
        <v/>
      </c>
      <c r="AT184" s="28" t="str">
        <f t="shared" si="128"/>
        <v/>
      </c>
      <c r="AU184" s="28" t="str">
        <f t="shared" si="129"/>
        <v/>
      </c>
      <c r="AV184" s="28" t="str">
        <f t="shared" si="130"/>
        <v/>
      </c>
      <c r="AW184" s="28" t="str">
        <f t="shared" si="131"/>
        <v/>
      </c>
      <c r="AX184" s="28"/>
      <c r="AZ184" s="28">
        <f t="shared" si="106"/>
        <v>0</v>
      </c>
      <c r="BA184" s="28">
        <f t="shared" si="107"/>
        <v>0</v>
      </c>
      <c r="BB184" s="28">
        <f t="shared" si="108"/>
        <v>0</v>
      </c>
      <c r="BC184" s="28">
        <f t="shared" si="109"/>
        <v>0</v>
      </c>
      <c r="BD184" s="35" t="str">
        <f t="shared" si="110"/>
        <v/>
      </c>
      <c r="BE184" s="30" t="str">
        <f t="shared" si="111"/>
        <v/>
      </c>
    </row>
    <row r="185" spans="14:57">
      <c r="N185" s="28">
        <v>183</v>
      </c>
      <c r="O185" s="28"/>
      <c r="P185" s="30" t="str">
        <f t="shared" si="95"/>
        <v/>
      </c>
      <c r="Q185" s="30" t="str">
        <f t="shared" si="96"/>
        <v/>
      </c>
      <c r="R185" s="30" t="str">
        <f t="shared" si="97"/>
        <v/>
      </c>
      <c r="S185" s="30" t="str">
        <f t="shared" si="98"/>
        <v/>
      </c>
      <c r="T185" s="30" t="str">
        <f t="shared" si="99"/>
        <v/>
      </c>
      <c r="U185" s="30" t="str">
        <f t="shared" si="100"/>
        <v/>
      </c>
      <c r="V185" s="30" t="str">
        <f t="shared" si="101"/>
        <v/>
      </c>
      <c r="W185" s="30" t="str">
        <f t="shared" si="102"/>
        <v/>
      </c>
      <c r="X185" s="30" t="str">
        <f t="shared" si="103"/>
        <v/>
      </c>
      <c r="Y185" s="30" t="str">
        <f t="shared" si="104"/>
        <v/>
      </c>
      <c r="Z185" s="30" t="str">
        <f t="shared" si="105"/>
        <v/>
      </c>
      <c r="AB185" s="30" t="str">
        <f t="shared" si="112"/>
        <v/>
      </c>
      <c r="AC185" s="30" t="str">
        <f t="shared" si="113"/>
        <v/>
      </c>
      <c r="AD185" s="30" t="str">
        <f t="shared" si="114"/>
        <v/>
      </c>
      <c r="AE185" s="30" t="str">
        <f t="shared" si="115"/>
        <v/>
      </c>
      <c r="AF185" s="30" t="str">
        <f t="shared" si="116"/>
        <v/>
      </c>
      <c r="AG185" s="30" t="str">
        <f t="shared" si="117"/>
        <v/>
      </c>
      <c r="AH185" s="30" t="str">
        <f t="shared" si="118"/>
        <v/>
      </c>
      <c r="AI185" s="30" t="str">
        <f t="shared" si="119"/>
        <v/>
      </c>
      <c r="AJ185" s="30" t="str">
        <f t="shared" si="120"/>
        <v/>
      </c>
      <c r="AK185" s="30" t="str">
        <f t="shared" si="121"/>
        <v/>
      </c>
      <c r="AL185" s="30"/>
      <c r="AN185" s="28" t="str">
        <f t="shared" si="122"/>
        <v/>
      </c>
      <c r="AO185" s="28" t="str">
        <f t="shared" si="123"/>
        <v/>
      </c>
      <c r="AP185" s="28" t="str">
        <f t="shared" si="124"/>
        <v/>
      </c>
      <c r="AQ185" s="28" t="str">
        <f t="shared" si="125"/>
        <v/>
      </c>
      <c r="AR185" s="28" t="str">
        <f t="shared" si="126"/>
        <v/>
      </c>
      <c r="AS185" s="28" t="str">
        <f t="shared" si="127"/>
        <v/>
      </c>
      <c r="AT185" s="28" t="str">
        <f t="shared" si="128"/>
        <v/>
      </c>
      <c r="AU185" s="28" t="str">
        <f t="shared" si="129"/>
        <v/>
      </c>
      <c r="AV185" s="28" t="str">
        <f t="shared" si="130"/>
        <v/>
      </c>
      <c r="AW185" s="28" t="str">
        <f t="shared" si="131"/>
        <v/>
      </c>
      <c r="AX185" s="28"/>
      <c r="AZ185" s="28">
        <f t="shared" si="106"/>
        <v>0</v>
      </c>
      <c r="BA185" s="28">
        <f t="shared" si="107"/>
        <v>0</v>
      </c>
      <c r="BB185" s="28">
        <f t="shared" si="108"/>
        <v>0</v>
      </c>
      <c r="BC185" s="28">
        <f t="shared" si="109"/>
        <v>0</v>
      </c>
      <c r="BD185" s="35" t="str">
        <f t="shared" si="110"/>
        <v/>
      </c>
      <c r="BE185" s="30" t="str">
        <f t="shared" si="111"/>
        <v/>
      </c>
    </row>
    <row r="186" spans="14:57">
      <c r="N186" s="28">
        <v>184</v>
      </c>
      <c r="O186" s="28"/>
      <c r="P186" s="30" t="str">
        <f t="shared" si="95"/>
        <v/>
      </c>
      <c r="Q186" s="30" t="str">
        <f t="shared" si="96"/>
        <v/>
      </c>
      <c r="R186" s="30" t="str">
        <f t="shared" si="97"/>
        <v/>
      </c>
      <c r="S186" s="30" t="str">
        <f t="shared" si="98"/>
        <v/>
      </c>
      <c r="T186" s="30" t="str">
        <f t="shared" si="99"/>
        <v/>
      </c>
      <c r="U186" s="30" t="str">
        <f t="shared" si="100"/>
        <v/>
      </c>
      <c r="V186" s="30" t="str">
        <f t="shared" si="101"/>
        <v/>
      </c>
      <c r="W186" s="30" t="str">
        <f t="shared" si="102"/>
        <v/>
      </c>
      <c r="X186" s="30" t="str">
        <f t="shared" si="103"/>
        <v/>
      </c>
      <c r="Y186" s="30" t="str">
        <f t="shared" si="104"/>
        <v/>
      </c>
      <c r="Z186" s="30" t="str">
        <f t="shared" si="105"/>
        <v/>
      </c>
      <c r="AB186" s="30" t="str">
        <f t="shared" si="112"/>
        <v/>
      </c>
      <c r="AC186" s="30" t="str">
        <f t="shared" si="113"/>
        <v/>
      </c>
      <c r="AD186" s="30" t="str">
        <f t="shared" si="114"/>
        <v/>
      </c>
      <c r="AE186" s="30" t="str">
        <f t="shared" si="115"/>
        <v/>
      </c>
      <c r="AF186" s="30" t="str">
        <f t="shared" si="116"/>
        <v/>
      </c>
      <c r="AG186" s="30" t="str">
        <f t="shared" si="117"/>
        <v/>
      </c>
      <c r="AH186" s="30" t="str">
        <f t="shared" si="118"/>
        <v/>
      </c>
      <c r="AI186" s="30" t="str">
        <f t="shared" si="119"/>
        <v/>
      </c>
      <c r="AJ186" s="30" t="str">
        <f t="shared" si="120"/>
        <v/>
      </c>
      <c r="AK186" s="30" t="str">
        <f t="shared" si="121"/>
        <v/>
      </c>
      <c r="AL186" s="30"/>
      <c r="AN186" s="28" t="str">
        <f t="shared" si="122"/>
        <v/>
      </c>
      <c r="AO186" s="28" t="str">
        <f t="shared" si="123"/>
        <v/>
      </c>
      <c r="AP186" s="28" t="str">
        <f t="shared" si="124"/>
        <v/>
      </c>
      <c r="AQ186" s="28" t="str">
        <f t="shared" si="125"/>
        <v/>
      </c>
      <c r="AR186" s="28" t="str">
        <f t="shared" si="126"/>
        <v/>
      </c>
      <c r="AS186" s="28" t="str">
        <f t="shared" si="127"/>
        <v/>
      </c>
      <c r="AT186" s="28" t="str">
        <f t="shared" si="128"/>
        <v/>
      </c>
      <c r="AU186" s="28" t="str">
        <f t="shared" si="129"/>
        <v/>
      </c>
      <c r="AV186" s="28" t="str">
        <f t="shared" si="130"/>
        <v/>
      </c>
      <c r="AW186" s="28" t="str">
        <f t="shared" si="131"/>
        <v/>
      </c>
      <c r="AX186" s="28"/>
      <c r="AZ186" s="28">
        <f t="shared" si="106"/>
        <v>0</v>
      </c>
      <c r="BA186" s="28">
        <f t="shared" si="107"/>
        <v>0</v>
      </c>
      <c r="BB186" s="28">
        <f t="shared" si="108"/>
        <v>0</v>
      </c>
      <c r="BC186" s="28">
        <f t="shared" si="109"/>
        <v>0</v>
      </c>
      <c r="BD186" s="35" t="str">
        <f t="shared" si="110"/>
        <v/>
      </c>
      <c r="BE186" s="30" t="str">
        <f t="shared" si="111"/>
        <v/>
      </c>
    </row>
    <row r="187" spans="14:57">
      <c r="N187" s="28">
        <v>185</v>
      </c>
      <c r="O187" s="28"/>
      <c r="P187" s="30" t="str">
        <f t="shared" si="95"/>
        <v/>
      </c>
      <c r="Q187" s="30" t="str">
        <f t="shared" si="96"/>
        <v/>
      </c>
      <c r="R187" s="30" t="str">
        <f t="shared" si="97"/>
        <v/>
      </c>
      <c r="S187" s="30" t="str">
        <f t="shared" si="98"/>
        <v/>
      </c>
      <c r="T187" s="30" t="str">
        <f t="shared" si="99"/>
        <v/>
      </c>
      <c r="U187" s="30" t="str">
        <f t="shared" si="100"/>
        <v/>
      </c>
      <c r="V187" s="30" t="str">
        <f t="shared" si="101"/>
        <v/>
      </c>
      <c r="W187" s="30" t="str">
        <f t="shared" si="102"/>
        <v/>
      </c>
      <c r="X187" s="30" t="str">
        <f t="shared" si="103"/>
        <v/>
      </c>
      <c r="Y187" s="30" t="str">
        <f t="shared" si="104"/>
        <v/>
      </c>
      <c r="Z187" s="30" t="str">
        <f t="shared" si="105"/>
        <v/>
      </c>
      <c r="AB187" s="30" t="str">
        <f t="shared" si="112"/>
        <v/>
      </c>
      <c r="AC187" s="30" t="str">
        <f t="shared" si="113"/>
        <v/>
      </c>
      <c r="AD187" s="30" t="str">
        <f t="shared" si="114"/>
        <v/>
      </c>
      <c r="AE187" s="30" t="str">
        <f t="shared" si="115"/>
        <v/>
      </c>
      <c r="AF187" s="30" t="str">
        <f t="shared" si="116"/>
        <v/>
      </c>
      <c r="AG187" s="30" t="str">
        <f t="shared" si="117"/>
        <v/>
      </c>
      <c r="AH187" s="30" t="str">
        <f t="shared" si="118"/>
        <v/>
      </c>
      <c r="AI187" s="30" t="str">
        <f t="shared" si="119"/>
        <v/>
      </c>
      <c r="AJ187" s="30" t="str">
        <f t="shared" si="120"/>
        <v/>
      </c>
      <c r="AK187" s="30" t="str">
        <f t="shared" si="121"/>
        <v/>
      </c>
      <c r="AL187" s="30"/>
      <c r="AN187" s="28" t="str">
        <f t="shared" si="122"/>
        <v/>
      </c>
      <c r="AO187" s="28" t="str">
        <f t="shared" si="123"/>
        <v/>
      </c>
      <c r="AP187" s="28" t="str">
        <f t="shared" si="124"/>
        <v/>
      </c>
      <c r="AQ187" s="28" t="str">
        <f t="shared" si="125"/>
        <v/>
      </c>
      <c r="AR187" s="28" t="str">
        <f t="shared" si="126"/>
        <v/>
      </c>
      <c r="AS187" s="28" t="str">
        <f t="shared" si="127"/>
        <v/>
      </c>
      <c r="AT187" s="28" t="str">
        <f t="shared" si="128"/>
        <v/>
      </c>
      <c r="AU187" s="28" t="str">
        <f t="shared" si="129"/>
        <v/>
      </c>
      <c r="AV187" s="28" t="str">
        <f t="shared" si="130"/>
        <v/>
      </c>
      <c r="AW187" s="28" t="str">
        <f t="shared" si="131"/>
        <v/>
      </c>
      <c r="AX187" s="28"/>
      <c r="AZ187" s="28">
        <f t="shared" si="106"/>
        <v>0</v>
      </c>
      <c r="BA187" s="28">
        <f t="shared" si="107"/>
        <v>0</v>
      </c>
      <c r="BB187" s="28">
        <f t="shared" si="108"/>
        <v>0</v>
      </c>
      <c r="BC187" s="28">
        <f t="shared" si="109"/>
        <v>0</v>
      </c>
      <c r="BD187" s="35" t="str">
        <f t="shared" si="110"/>
        <v/>
      </c>
      <c r="BE187" s="30" t="str">
        <f t="shared" si="111"/>
        <v/>
      </c>
    </row>
    <row r="188" spans="14:57">
      <c r="N188" s="28">
        <v>186</v>
      </c>
      <c r="O188" s="28"/>
      <c r="P188" s="30" t="str">
        <f t="shared" si="95"/>
        <v/>
      </c>
      <c r="Q188" s="30" t="str">
        <f t="shared" si="96"/>
        <v/>
      </c>
      <c r="R188" s="30" t="str">
        <f t="shared" si="97"/>
        <v/>
      </c>
      <c r="S188" s="30" t="str">
        <f t="shared" si="98"/>
        <v/>
      </c>
      <c r="T188" s="30" t="str">
        <f t="shared" si="99"/>
        <v/>
      </c>
      <c r="U188" s="30" t="str">
        <f t="shared" si="100"/>
        <v/>
      </c>
      <c r="V188" s="30" t="str">
        <f t="shared" si="101"/>
        <v/>
      </c>
      <c r="W188" s="30" t="str">
        <f t="shared" si="102"/>
        <v/>
      </c>
      <c r="X188" s="30" t="str">
        <f t="shared" si="103"/>
        <v/>
      </c>
      <c r="Y188" s="30" t="str">
        <f t="shared" si="104"/>
        <v/>
      </c>
      <c r="Z188" s="30" t="str">
        <f t="shared" si="105"/>
        <v/>
      </c>
      <c r="AB188" s="30" t="str">
        <f t="shared" si="112"/>
        <v/>
      </c>
      <c r="AC188" s="30" t="str">
        <f t="shared" si="113"/>
        <v/>
      </c>
      <c r="AD188" s="30" t="str">
        <f t="shared" si="114"/>
        <v/>
      </c>
      <c r="AE188" s="30" t="str">
        <f t="shared" si="115"/>
        <v/>
      </c>
      <c r="AF188" s="30" t="str">
        <f t="shared" si="116"/>
        <v/>
      </c>
      <c r="AG188" s="30" t="str">
        <f t="shared" si="117"/>
        <v/>
      </c>
      <c r="AH188" s="30" t="str">
        <f t="shared" si="118"/>
        <v/>
      </c>
      <c r="AI188" s="30" t="str">
        <f t="shared" si="119"/>
        <v/>
      </c>
      <c r="AJ188" s="30" t="str">
        <f t="shared" si="120"/>
        <v/>
      </c>
      <c r="AK188" s="30" t="str">
        <f t="shared" si="121"/>
        <v/>
      </c>
      <c r="AL188" s="30"/>
      <c r="AN188" s="28" t="str">
        <f t="shared" si="122"/>
        <v/>
      </c>
      <c r="AO188" s="28" t="str">
        <f t="shared" si="123"/>
        <v/>
      </c>
      <c r="AP188" s="28" t="str">
        <f t="shared" si="124"/>
        <v/>
      </c>
      <c r="AQ188" s="28" t="str">
        <f t="shared" si="125"/>
        <v/>
      </c>
      <c r="AR188" s="28" t="str">
        <f t="shared" si="126"/>
        <v/>
      </c>
      <c r="AS188" s="28" t="str">
        <f t="shared" si="127"/>
        <v/>
      </c>
      <c r="AT188" s="28" t="str">
        <f t="shared" si="128"/>
        <v/>
      </c>
      <c r="AU188" s="28" t="str">
        <f t="shared" si="129"/>
        <v/>
      </c>
      <c r="AV188" s="28" t="str">
        <f t="shared" si="130"/>
        <v/>
      </c>
      <c r="AW188" s="28" t="str">
        <f t="shared" si="131"/>
        <v/>
      </c>
      <c r="AX188" s="28"/>
      <c r="AZ188" s="28">
        <f t="shared" si="106"/>
        <v>0</v>
      </c>
      <c r="BA188" s="28">
        <f t="shared" si="107"/>
        <v>0</v>
      </c>
      <c r="BB188" s="28">
        <f t="shared" si="108"/>
        <v>0</v>
      </c>
      <c r="BC188" s="28">
        <f t="shared" si="109"/>
        <v>0</v>
      </c>
      <c r="BD188" s="35" t="str">
        <f t="shared" si="110"/>
        <v/>
      </c>
      <c r="BE188" s="30" t="str">
        <f t="shared" si="111"/>
        <v/>
      </c>
    </row>
    <row r="189" spans="14:57">
      <c r="N189" s="28">
        <v>187</v>
      </c>
      <c r="O189" s="28"/>
      <c r="P189" s="30" t="str">
        <f t="shared" si="95"/>
        <v/>
      </c>
      <c r="Q189" s="30" t="str">
        <f t="shared" si="96"/>
        <v/>
      </c>
      <c r="R189" s="30" t="str">
        <f t="shared" si="97"/>
        <v/>
      </c>
      <c r="S189" s="30" t="str">
        <f t="shared" si="98"/>
        <v/>
      </c>
      <c r="T189" s="30" t="str">
        <f t="shared" si="99"/>
        <v/>
      </c>
      <c r="U189" s="30" t="str">
        <f t="shared" si="100"/>
        <v/>
      </c>
      <c r="V189" s="30" t="str">
        <f t="shared" si="101"/>
        <v/>
      </c>
      <c r="W189" s="30" t="str">
        <f t="shared" si="102"/>
        <v/>
      </c>
      <c r="X189" s="30" t="str">
        <f t="shared" si="103"/>
        <v/>
      </c>
      <c r="Y189" s="30" t="str">
        <f t="shared" si="104"/>
        <v/>
      </c>
      <c r="Z189" s="30" t="str">
        <f t="shared" si="105"/>
        <v/>
      </c>
      <c r="AB189" s="30" t="str">
        <f t="shared" si="112"/>
        <v/>
      </c>
      <c r="AC189" s="30" t="str">
        <f t="shared" si="113"/>
        <v/>
      </c>
      <c r="AD189" s="30" t="str">
        <f t="shared" si="114"/>
        <v/>
      </c>
      <c r="AE189" s="30" t="str">
        <f t="shared" si="115"/>
        <v/>
      </c>
      <c r="AF189" s="30" t="str">
        <f t="shared" si="116"/>
        <v/>
      </c>
      <c r="AG189" s="30" t="str">
        <f t="shared" si="117"/>
        <v/>
      </c>
      <c r="AH189" s="30" t="str">
        <f t="shared" si="118"/>
        <v/>
      </c>
      <c r="AI189" s="30" t="str">
        <f t="shared" si="119"/>
        <v/>
      </c>
      <c r="AJ189" s="30" t="str">
        <f t="shared" si="120"/>
        <v/>
      </c>
      <c r="AK189" s="30" t="str">
        <f t="shared" si="121"/>
        <v/>
      </c>
      <c r="AL189" s="30"/>
      <c r="AN189" s="28" t="str">
        <f t="shared" si="122"/>
        <v/>
      </c>
      <c r="AO189" s="28" t="str">
        <f t="shared" si="123"/>
        <v/>
      </c>
      <c r="AP189" s="28" t="str">
        <f t="shared" si="124"/>
        <v/>
      </c>
      <c r="AQ189" s="28" t="str">
        <f t="shared" si="125"/>
        <v/>
      </c>
      <c r="AR189" s="28" t="str">
        <f t="shared" si="126"/>
        <v/>
      </c>
      <c r="AS189" s="28" t="str">
        <f t="shared" si="127"/>
        <v/>
      </c>
      <c r="AT189" s="28" t="str">
        <f t="shared" si="128"/>
        <v/>
      </c>
      <c r="AU189" s="28" t="str">
        <f t="shared" si="129"/>
        <v/>
      </c>
      <c r="AV189" s="28" t="str">
        <f t="shared" si="130"/>
        <v/>
      </c>
      <c r="AW189" s="28" t="str">
        <f t="shared" si="131"/>
        <v/>
      </c>
      <c r="AX189" s="28"/>
      <c r="AZ189" s="28">
        <f t="shared" si="106"/>
        <v>0</v>
      </c>
      <c r="BA189" s="28">
        <f t="shared" si="107"/>
        <v>0</v>
      </c>
      <c r="BB189" s="28">
        <f t="shared" si="108"/>
        <v>0</v>
      </c>
      <c r="BC189" s="28">
        <f t="shared" si="109"/>
        <v>0</v>
      </c>
      <c r="BD189" s="35" t="str">
        <f t="shared" si="110"/>
        <v/>
      </c>
      <c r="BE189" s="30" t="str">
        <f t="shared" si="111"/>
        <v/>
      </c>
    </row>
    <row r="190" spans="14:57">
      <c r="N190" s="28">
        <v>188</v>
      </c>
      <c r="O190" s="28"/>
      <c r="P190" s="30" t="str">
        <f t="shared" si="95"/>
        <v/>
      </c>
      <c r="Q190" s="30" t="str">
        <f t="shared" si="96"/>
        <v/>
      </c>
      <c r="R190" s="30" t="str">
        <f t="shared" si="97"/>
        <v/>
      </c>
      <c r="S190" s="30" t="str">
        <f t="shared" si="98"/>
        <v/>
      </c>
      <c r="T190" s="30" t="str">
        <f t="shared" si="99"/>
        <v/>
      </c>
      <c r="U190" s="30" t="str">
        <f t="shared" si="100"/>
        <v/>
      </c>
      <c r="V190" s="30" t="str">
        <f t="shared" si="101"/>
        <v/>
      </c>
      <c r="W190" s="30" t="str">
        <f t="shared" si="102"/>
        <v/>
      </c>
      <c r="X190" s="30" t="str">
        <f t="shared" si="103"/>
        <v/>
      </c>
      <c r="Y190" s="30" t="str">
        <f t="shared" si="104"/>
        <v/>
      </c>
      <c r="Z190" s="30" t="str">
        <f t="shared" si="105"/>
        <v/>
      </c>
      <c r="AB190" s="30" t="str">
        <f t="shared" si="112"/>
        <v/>
      </c>
      <c r="AC190" s="30" t="str">
        <f t="shared" si="113"/>
        <v/>
      </c>
      <c r="AD190" s="30" t="str">
        <f t="shared" si="114"/>
        <v/>
      </c>
      <c r="AE190" s="30" t="str">
        <f t="shared" si="115"/>
        <v/>
      </c>
      <c r="AF190" s="30" t="str">
        <f t="shared" si="116"/>
        <v/>
      </c>
      <c r="AG190" s="30" t="str">
        <f t="shared" si="117"/>
        <v/>
      </c>
      <c r="AH190" s="30" t="str">
        <f t="shared" si="118"/>
        <v/>
      </c>
      <c r="AI190" s="30" t="str">
        <f t="shared" si="119"/>
        <v/>
      </c>
      <c r="AJ190" s="30" t="str">
        <f t="shared" si="120"/>
        <v/>
      </c>
      <c r="AK190" s="30" t="str">
        <f t="shared" si="121"/>
        <v/>
      </c>
      <c r="AL190" s="30"/>
      <c r="AN190" s="28" t="str">
        <f t="shared" si="122"/>
        <v/>
      </c>
      <c r="AO190" s="28" t="str">
        <f t="shared" si="123"/>
        <v/>
      </c>
      <c r="AP190" s="28" t="str">
        <f t="shared" si="124"/>
        <v/>
      </c>
      <c r="AQ190" s="28" t="str">
        <f t="shared" si="125"/>
        <v/>
      </c>
      <c r="AR190" s="28" t="str">
        <f t="shared" si="126"/>
        <v/>
      </c>
      <c r="AS190" s="28" t="str">
        <f t="shared" si="127"/>
        <v/>
      </c>
      <c r="AT190" s="28" t="str">
        <f t="shared" si="128"/>
        <v/>
      </c>
      <c r="AU190" s="28" t="str">
        <f t="shared" si="129"/>
        <v/>
      </c>
      <c r="AV190" s="28" t="str">
        <f t="shared" si="130"/>
        <v/>
      </c>
      <c r="AW190" s="28" t="str">
        <f t="shared" si="131"/>
        <v/>
      </c>
      <c r="AX190" s="28"/>
      <c r="AZ190" s="28">
        <f t="shared" si="106"/>
        <v>0</v>
      </c>
      <c r="BA190" s="28">
        <f t="shared" si="107"/>
        <v>0</v>
      </c>
      <c r="BB190" s="28">
        <f t="shared" si="108"/>
        <v>0</v>
      </c>
      <c r="BC190" s="28">
        <f t="shared" si="109"/>
        <v>0</v>
      </c>
      <c r="BD190" s="35" t="str">
        <f t="shared" si="110"/>
        <v/>
      </c>
      <c r="BE190" s="30" t="str">
        <f t="shared" si="111"/>
        <v/>
      </c>
    </row>
    <row r="191" spans="14:57">
      <c r="N191" s="28">
        <v>189</v>
      </c>
      <c r="O191" s="28"/>
      <c r="P191" s="30" t="str">
        <f t="shared" si="95"/>
        <v/>
      </c>
      <c r="Q191" s="30" t="str">
        <f t="shared" si="96"/>
        <v/>
      </c>
      <c r="R191" s="30" t="str">
        <f t="shared" si="97"/>
        <v/>
      </c>
      <c r="S191" s="30" t="str">
        <f t="shared" si="98"/>
        <v/>
      </c>
      <c r="T191" s="30" t="str">
        <f t="shared" si="99"/>
        <v/>
      </c>
      <c r="U191" s="30" t="str">
        <f t="shared" si="100"/>
        <v/>
      </c>
      <c r="V191" s="30" t="str">
        <f t="shared" si="101"/>
        <v/>
      </c>
      <c r="W191" s="30" t="str">
        <f t="shared" si="102"/>
        <v/>
      </c>
      <c r="X191" s="30" t="str">
        <f t="shared" si="103"/>
        <v/>
      </c>
      <c r="Y191" s="30" t="str">
        <f t="shared" si="104"/>
        <v/>
      </c>
      <c r="Z191" s="30" t="str">
        <f t="shared" si="105"/>
        <v/>
      </c>
      <c r="AB191" s="30" t="str">
        <f t="shared" si="112"/>
        <v/>
      </c>
      <c r="AC191" s="30" t="str">
        <f t="shared" si="113"/>
        <v/>
      </c>
      <c r="AD191" s="30" t="str">
        <f t="shared" si="114"/>
        <v/>
      </c>
      <c r="AE191" s="30" t="str">
        <f t="shared" si="115"/>
        <v/>
      </c>
      <c r="AF191" s="30" t="str">
        <f t="shared" si="116"/>
        <v/>
      </c>
      <c r="AG191" s="30" t="str">
        <f t="shared" si="117"/>
        <v/>
      </c>
      <c r="AH191" s="30" t="str">
        <f t="shared" si="118"/>
        <v/>
      </c>
      <c r="AI191" s="30" t="str">
        <f t="shared" si="119"/>
        <v/>
      </c>
      <c r="AJ191" s="30" t="str">
        <f t="shared" si="120"/>
        <v/>
      </c>
      <c r="AK191" s="30" t="str">
        <f t="shared" si="121"/>
        <v/>
      </c>
      <c r="AL191" s="30"/>
      <c r="AN191" s="28" t="str">
        <f t="shared" si="122"/>
        <v/>
      </c>
      <c r="AO191" s="28" t="str">
        <f t="shared" si="123"/>
        <v/>
      </c>
      <c r="AP191" s="28" t="str">
        <f t="shared" si="124"/>
        <v/>
      </c>
      <c r="AQ191" s="28" t="str">
        <f t="shared" si="125"/>
        <v/>
      </c>
      <c r="AR191" s="28" t="str">
        <f t="shared" si="126"/>
        <v/>
      </c>
      <c r="AS191" s="28" t="str">
        <f t="shared" si="127"/>
        <v/>
      </c>
      <c r="AT191" s="28" t="str">
        <f t="shared" si="128"/>
        <v/>
      </c>
      <c r="AU191" s="28" t="str">
        <f t="shared" si="129"/>
        <v/>
      </c>
      <c r="AV191" s="28" t="str">
        <f t="shared" si="130"/>
        <v/>
      </c>
      <c r="AW191" s="28" t="str">
        <f t="shared" si="131"/>
        <v/>
      </c>
      <c r="AX191" s="28"/>
      <c r="AZ191" s="28">
        <f t="shared" si="106"/>
        <v>0</v>
      </c>
      <c r="BA191" s="28">
        <f t="shared" si="107"/>
        <v>0</v>
      </c>
      <c r="BB191" s="28">
        <f t="shared" si="108"/>
        <v>0</v>
      </c>
      <c r="BC191" s="28">
        <f t="shared" si="109"/>
        <v>0</v>
      </c>
      <c r="BD191" s="35" t="str">
        <f t="shared" si="110"/>
        <v/>
      </c>
      <c r="BE191" s="30" t="str">
        <f t="shared" si="111"/>
        <v/>
      </c>
    </row>
    <row r="192" spans="14:57">
      <c r="N192" s="28">
        <v>190</v>
      </c>
      <c r="O192" s="28"/>
      <c r="P192" s="30" t="str">
        <f t="shared" si="95"/>
        <v/>
      </c>
      <c r="Q192" s="30" t="str">
        <f t="shared" si="96"/>
        <v/>
      </c>
      <c r="R192" s="30" t="str">
        <f t="shared" si="97"/>
        <v/>
      </c>
      <c r="S192" s="30" t="str">
        <f t="shared" si="98"/>
        <v/>
      </c>
      <c r="T192" s="30" t="str">
        <f t="shared" si="99"/>
        <v/>
      </c>
      <c r="U192" s="30" t="str">
        <f t="shared" si="100"/>
        <v/>
      </c>
      <c r="V192" s="30" t="str">
        <f t="shared" si="101"/>
        <v/>
      </c>
      <c r="W192" s="30" t="str">
        <f t="shared" si="102"/>
        <v/>
      </c>
      <c r="X192" s="30" t="str">
        <f t="shared" si="103"/>
        <v/>
      </c>
      <c r="Y192" s="30" t="str">
        <f t="shared" si="104"/>
        <v/>
      </c>
      <c r="Z192" s="30" t="str">
        <f t="shared" si="105"/>
        <v/>
      </c>
      <c r="AB192" s="30" t="str">
        <f t="shared" si="112"/>
        <v/>
      </c>
      <c r="AC192" s="30" t="str">
        <f t="shared" si="113"/>
        <v/>
      </c>
      <c r="AD192" s="30" t="str">
        <f t="shared" si="114"/>
        <v/>
      </c>
      <c r="AE192" s="30" t="str">
        <f t="shared" si="115"/>
        <v/>
      </c>
      <c r="AF192" s="30" t="str">
        <f t="shared" si="116"/>
        <v/>
      </c>
      <c r="AG192" s="30" t="str">
        <f t="shared" si="117"/>
        <v/>
      </c>
      <c r="AH192" s="30" t="str">
        <f t="shared" si="118"/>
        <v/>
      </c>
      <c r="AI192" s="30" t="str">
        <f t="shared" si="119"/>
        <v/>
      </c>
      <c r="AJ192" s="30" t="str">
        <f t="shared" si="120"/>
        <v/>
      </c>
      <c r="AK192" s="30" t="str">
        <f t="shared" si="121"/>
        <v/>
      </c>
      <c r="AL192" s="30"/>
      <c r="AN192" s="28" t="str">
        <f t="shared" si="122"/>
        <v/>
      </c>
      <c r="AO192" s="28" t="str">
        <f t="shared" si="123"/>
        <v/>
      </c>
      <c r="AP192" s="28" t="str">
        <f t="shared" si="124"/>
        <v/>
      </c>
      <c r="AQ192" s="28" t="str">
        <f t="shared" si="125"/>
        <v/>
      </c>
      <c r="AR192" s="28" t="str">
        <f t="shared" si="126"/>
        <v/>
      </c>
      <c r="AS192" s="28" t="str">
        <f t="shared" si="127"/>
        <v/>
      </c>
      <c r="AT192" s="28" t="str">
        <f t="shared" si="128"/>
        <v/>
      </c>
      <c r="AU192" s="28" t="str">
        <f t="shared" si="129"/>
        <v/>
      </c>
      <c r="AV192" s="28" t="str">
        <f t="shared" si="130"/>
        <v/>
      </c>
      <c r="AW192" s="28" t="str">
        <f t="shared" si="131"/>
        <v/>
      </c>
      <c r="AX192" s="28"/>
      <c r="AZ192" s="28">
        <f t="shared" si="106"/>
        <v>0</v>
      </c>
      <c r="BA192" s="28">
        <f t="shared" si="107"/>
        <v>0</v>
      </c>
      <c r="BB192" s="28">
        <f t="shared" si="108"/>
        <v>0</v>
      </c>
      <c r="BC192" s="28">
        <f t="shared" si="109"/>
        <v>0</v>
      </c>
      <c r="BD192" s="35" t="str">
        <f t="shared" si="110"/>
        <v/>
      </c>
      <c r="BE192" s="30" t="str">
        <f t="shared" si="111"/>
        <v/>
      </c>
    </row>
    <row r="193" spans="14:57">
      <c r="N193" s="28">
        <v>191</v>
      </c>
      <c r="O193" s="28"/>
      <c r="P193" s="30" t="str">
        <f t="shared" si="95"/>
        <v/>
      </c>
      <c r="Q193" s="30" t="str">
        <f t="shared" si="96"/>
        <v/>
      </c>
      <c r="R193" s="30" t="str">
        <f t="shared" si="97"/>
        <v/>
      </c>
      <c r="S193" s="30" t="str">
        <f t="shared" si="98"/>
        <v/>
      </c>
      <c r="T193" s="30" t="str">
        <f t="shared" si="99"/>
        <v/>
      </c>
      <c r="U193" s="30" t="str">
        <f t="shared" si="100"/>
        <v/>
      </c>
      <c r="V193" s="30" t="str">
        <f t="shared" si="101"/>
        <v/>
      </c>
      <c r="W193" s="30" t="str">
        <f t="shared" si="102"/>
        <v/>
      </c>
      <c r="X193" s="30" t="str">
        <f t="shared" si="103"/>
        <v/>
      </c>
      <c r="Y193" s="30" t="str">
        <f t="shared" si="104"/>
        <v/>
      </c>
      <c r="Z193" s="30" t="str">
        <f t="shared" si="105"/>
        <v/>
      </c>
      <c r="AB193" s="30" t="str">
        <f t="shared" si="112"/>
        <v/>
      </c>
      <c r="AC193" s="30" t="str">
        <f t="shared" si="113"/>
        <v/>
      </c>
      <c r="AD193" s="30" t="str">
        <f t="shared" si="114"/>
        <v/>
      </c>
      <c r="AE193" s="30" t="str">
        <f t="shared" si="115"/>
        <v/>
      </c>
      <c r="AF193" s="30" t="str">
        <f t="shared" si="116"/>
        <v/>
      </c>
      <c r="AG193" s="30" t="str">
        <f t="shared" si="117"/>
        <v/>
      </c>
      <c r="AH193" s="30" t="str">
        <f t="shared" si="118"/>
        <v/>
      </c>
      <c r="AI193" s="30" t="str">
        <f t="shared" si="119"/>
        <v/>
      </c>
      <c r="AJ193" s="30" t="str">
        <f t="shared" si="120"/>
        <v/>
      </c>
      <c r="AK193" s="30" t="str">
        <f t="shared" si="121"/>
        <v/>
      </c>
      <c r="AL193" s="30"/>
      <c r="AN193" s="28" t="str">
        <f t="shared" si="122"/>
        <v/>
      </c>
      <c r="AO193" s="28" t="str">
        <f t="shared" si="123"/>
        <v/>
      </c>
      <c r="AP193" s="28" t="str">
        <f t="shared" si="124"/>
        <v/>
      </c>
      <c r="AQ193" s="28" t="str">
        <f t="shared" si="125"/>
        <v/>
      </c>
      <c r="AR193" s="28" t="str">
        <f t="shared" si="126"/>
        <v/>
      </c>
      <c r="AS193" s="28" t="str">
        <f t="shared" si="127"/>
        <v/>
      </c>
      <c r="AT193" s="28" t="str">
        <f t="shared" si="128"/>
        <v/>
      </c>
      <c r="AU193" s="28" t="str">
        <f t="shared" si="129"/>
        <v/>
      </c>
      <c r="AV193" s="28" t="str">
        <f t="shared" si="130"/>
        <v/>
      </c>
      <c r="AW193" s="28" t="str">
        <f t="shared" si="131"/>
        <v/>
      </c>
      <c r="AX193" s="28"/>
      <c r="AZ193" s="28">
        <f t="shared" si="106"/>
        <v>0</v>
      </c>
      <c r="BA193" s="28">
        <f t="shared" si="107"/>
        <v>0</v>
      </c>
      <c r="BB193" s="28">
        <f t="shared" si="108"/>
        <v>0</v>
      </c>
      <c r="BC193" s="28">
        <f t="shared" si="109"/>
        <v>0</v>
      </c>
      <c r="BD193" s="35" t="str">
        <f t="shared" si="110"/>
        <v/>
      </c>
      <c r="BE193" s="30" t="str">
        <f t="shared" si="111"/>
        <v/>
      </c>
    </row>
    <row r="194" spans="14:57">
      <c r="N194" s="28">
        <v>192</v>
      </c>
      <c r="O194" s="28"/>
      <c r="P194" s="30" t="str">
        <f t="shared" si="95"/>
        <v/>
      </c>
      <c r="Q194" s="30" t="str">
        <f t="shared" si="96"/>
        <v/>
      </c>
      <c r="R194" s="30" t="str">
        <f t="shared" si="97"/>
        <v/>
      </c>
      <c r="S194" s="30" t="str">
        <f t="shared" si="98"/>
        <v/>
      </c>
      <c r="T194" s="30" t="str">
        <f t="shared" si="99"/>
        <v/>
      </c>
      <c r="U194" s="30" t="str">
        <f t="shared" si="100"/>
        <v/>
      </c>
      <c r="V194" s="30" t="str">
        <f t="shared" si="101"/>
        <v/>
      </c>
      <c r="W194" s="30" t="str">
        <f t="shared" si="102"/>
        <v/>
      </c>
      <c r="X194" s="30" t="str">
        <f t="shared" si="103"/>
        <v/>
      </c>
      <c r="Y194" s="30" t="str">
        <f t="shared" si="104"/>
        <v/>
      </c>
      <c r="Z194" s="30" t="str">
        <f t="shared" si="105"/>
        <v/>
      </c>
      <c r="AB194" s="30" t="str">
        <f t="shared" si="112"/>
        <v/>
      </c>
      <c r="AC194" s="30" t="str">
        <f t="shared" si="113"/>
        <v/>
      </c>
      <c r="AD194" s="30" t="str">
        <f t="shared" si="114"/>
        <v/>
      </c>
      <c r="AE194" s="30" t="str">
        <f t="shared" si="115"/>
        <v/>
      </c>
      <c r="AF194" s="30" t="str">
        <f t="shared" si="116"/>
        <v/>
      </c>
      <c r="AG194" s="30" t="str">
        <f t="shared" si="117"/>
        <v/>
      </c>
      <c r="AH194" s="30" t="str">
        <f t="shared" si="118"/>
        <v/>
      </c>
      <c r="AI194" s="30" t="str">
        <f t="shared" si="119"/>
        <v/>
      </c>
      <c r="AJ194" s="30" t="str">
        <f t="shared" si="120"/>
        <v/>
      </c>
      <c r="AK194" s="30" t="str">
        <f t="shared" si="121"/>
        <v/>
      </c>
      <c r="AL194" s="30"/>
      <c r="AN194" s="28" t="str">
        <f t="shared" si="122"/>
        <v/>
      </c>
      <c r="AO194" s="28" t="str">
        <f t="shared" si="123"/>
        <v/>
      </c>
      <c r="AP194" s="28" t="str">
        <f t="shared" si="124"/>
        <v/>
      </c>
      <c r="AQ194" s="28" t="str">
        <f t="shared" si="125"/>
        <v/>
      </c>
      <c r="AR194" s="28" t="str">
        <f t="shared" si="126"/>
        <v/>
      </c>
      <c r="AS194" s="28" t="str">
        <f t="shared" si="127"/>
        <v/>
      </c>
      <c r="AT194" s="28" t="str">
        <f t="shared" si="128"/>
        <v/>
      </c>
      <c r="AU194" s="28" t="str">
        <f t="shared" si="129"/>
        <v/>
      </c>
      <c r="AV194" s="28" t="str">
        <f t="shared" si="130"/>
        <v/>
      </c>
      <c r="AW194" s="28" t="str">
        <f t="shared" si="131"/>
        <v/>
      </c>
      <c r="AX194" s="28"/>
      <c r="AZ194" s="28">
        <f t="shared" si="106"/>
        <v>0</v>
      </c>
      <c r="BA194" s="28">
        <f t="shared" si="107"/>
        <v>0</v>
      </c>
      <c r="BB194" s="28">
        <f t="shared" si="108"/>
        <v>0</v>
      </c>
      <c r="BC194" s="28">
        <f t="shared" si="109"/>
        <v>0</v>
      </c>
      <c r="BD194" s="35" t="str">
        <f t="shared" si="110"/>
        <v/>
      </c>
      <c r="BE194" s="30" t="str">
        <f t="shared" si="111"/>
        <v/>
      </c>
    </row>
    <row r="195" spans="14:57">
      <c r="N195" s="28">
        <v>193</v>
      </c>
      <c r="O195" s="28"/>
      <c r="P195" s="30" t="str">
        <f t="shared" si="95"/>
        <v/>
      </c>
      <c r="Q195" s="30" t="str">
        <f t="shared" si="96"/>
        <v/>
      </c>
      <c r="R195" s="30" t="str">
        <f t="shared" si="97"/>
        <v/>
      </c>
      <c r="S195" s="30" t="str">
        <f t="shared" si="98"/>
        <v/>
      </c>
      <c r="T195" s="30" t="str">
        <f t="shared" si="99"/>
        <v/>
      </c>
      <c r="U195" s="30" t="str">
        <f t="shared" si="100"/>
        <v/>
      </c>
      <c r="V195" s="30" t="str">
        <f t="shared" si="101"/>
        <v/>
      </c>
      <c r="W195" s="30" t="str">
        <f t="shared" si="102"/>
        <v/>
      </c>
      <c r="X195" s="30" t="str">
        <f t="shared" si="103"/>
        <v/>
      </c>
      <c r="Y195" s="30" t="str">
        <f t="shared" si="104"/>
        <v/>
      </c>
      <c r="Z195" s="30" t="str">
        <f t="shared" si="105"/>
        <v/>
      </c>
      <c r="AB195" s="30" t="str">
        <f t="shared" si="112"/>
        <v/>
      </c>
      <c r="AC195" s="30" t="str">
        <f t="shared" si="113"/>
        <v/>
      </c>
      <c r="AD195" s="30" t="str">
        <f t="shared" si="114"/>
        <v/>
      </c>
      <c r="AE195" s="30" t="str">
        <f t="shared" si="115"/>
        <v/>
      </c>
      <c r="AF195" s="30" t="str">
        <f t="shared" si="116"/>
        <v/>
      </c>
      <c r="AG195" s="30" t="str">
        <f t="shared" si="117"/>
        <v/>
      </c>
      <c r="AH195" s="30" t="str">
        <f t="shared" si="118"/>
        <v/>
      </c>
      <c r="AI195" s="30" t="str">
        <f t="shared" si="119"/>
        <v/>
      </c>
      <c r="AJ195" s="30" t="str">
        <f t="shared" si="120"/>
        <v/>
      </c>
      <c r="AK195" s="30" t="str">
        <f t="shared" si="121"/>
        <v/>
      </c>
      <c r="AL195" s="30"/>
      <c r="AN195" s="28" t="str">
        <f t="shared" si="122"/>
        <v/>
      </c>
      <c r="AO195" s="28" t="str">
        <f t="shared" si="123"/>
        <v/>
      </c>
      <c r="AP195" s="28" t="str">
        <f t="shared" si="124"/>
        <v/>
      </c>
      <c r="AQ195" s="28" t="str">
        <f t="shared" si="125"/>
        <v/>
      </c>
      <c r="AR195" s="28" t="str">
        <f t="shared" si="126"/>
        <v/>
      </c>
      <c r="AS195" s="28" t="str">
        <f t="shared" si="127"/>
        <v/>
      </c>
      <c r="AT195" s="28" t="str">
        <f t="shared" si="128"/>
        <v/>
      </c>
      <c r="AU195" s="28" t="str">
        <f t="shared" si="129"/>
        <v/>
      </c>
      <c r="AV195" s="28" t="str">
        <f t="shared" si="130"/>
        <v/>
      </c>
      <c r="AW195" s="28" t="str">
        <f t="shared" si="131"/>
        <v/>
      </c>
      <c r="AX195" s="28"/>
      <c r="AZ195" s="28">
        <f t="shared" si="106"/>
        <v>0</v>
      </c>
      <c r="BA195" s="28">
        <f t="shared" si="107"/>
        <v>0</v>
      </c>
      <c r="BB195" s="28">
        <f t="shared" si="108"/>
        <v>0</v>
      </c>
      <c r="BC195" s="28">
        <f t="shared" si="109"/>
        <v>0</v>
      </c>
      <c r="BD195" s="35" t="str">
        <f t="shared" si="110"/>
        <v/>
      </c>
      <c r="BE195" s="30" t="str">
        <f t="shared" si="111"/>
        <v/>
      </c>
    </row>
    <row r="196" spans="14:57">
      <c r="N196" s="28">
        <v>194</v>
      </c>
      <c r="O196" s="28"/>
      <c r="P196" s="30" t="str">
        <f t="shared" ref="P196:P245" si="132">MID($O196,1,1)</f>
        <v/>
      </c>
      <c r="Q196" s="30" t="str">
        <f t="shared" ref="Q196:Q245" si="133">MID($O196,2,1)</f>
        <v/>
      </c>
      <c r="R196" s="30" t="str">
        <f t="shared" ref="R196:R245" si="134">MID($O196,3,1)</f>
        <v/>
      </c>
      <c r="S196" s="30" t="str">
        <f t="shared" ref="S196:S245" si="135">MID($O196,4,1)</f>
        <v/>
      </c>
      <c r="T196" s="30" t="str">
        <f t="shared" ref="T196:T245" si="136">MID($O196,5,1)</f>
        <v/>
      </c>
      <c r="U196" s="30" t="str">
        <f t="shared" ref="U196:U245" si="137">MID($O196,6,1)</f>
        <v/>
      </c>
      <c r="V196" s="30" t="str">
        <f t="shared" ref="V196:V245" si="138">MID($O196,7,1)</f>
        <v/>
      </c>
      <c r="W196" s="30" t="str">
        <f t="shared" ref="W196:W245" si="139">MID($O196,8,1)</f>
        <v/>
      </c>
      <c r="X196" s="30" t="str">
        <f t="shared" ref="X196:X245" si="140">MID($O196,9,1)</f>
        <v/>
      </c>
      <c r="Y196" s="30" t="str">
        <f t="shared" ref="Y196:Y245" si="141">MID($O196,10,1)</f>
        <v/>
      </c>
      <c r="Z196" s="30" t="str">
        <f t="shared" ref="Z196:Z245" si="142">MID($O196,11,1)</f>
        <v/>
      </c>
      <c r="AB196" s="30" t="str">
        <f t="shared" si="112"/>
        <v/>
      </c>
      <c r="AC196" s="30" t="str">
        <f t="shared" si="113"/>
        <v/>
      </c>
      <c r="AD196" s="30" t="str">
        <f t="shared" si="114"/>
        <v/>
      </c>
      <c r="AE196" s="30" t="str">
        <f t="shared" si="115"/>
        <v/>
      </c>
      <c r="AF196" s="30" t="str">
        <f t="shared" si="116"/>
        <v/>
      </c>
      <c r="AG196" s="30" t="str">
        <f t="shared" si="117"/>
        <v/>
      </c>
      <c r="AH196" s="30" t="str">
        <f t="shared" si="118"/>
        <v/>
      </c>
      <c r="AI196" s="30" t="str">
        <f t="shared" si="119"/>
        <v/>
      </c>
      <c r="AJ196" s="30" t="str">
        <f t="shared" si="120"/>
        <v/>
      </c>
      <c r="AK196" s="30" t="str">
        <f t="shared" si="121"/>
        <v/>
      </c>
      <c r="AL196" s="30"/>
      <c r="AN196" s="28" t="str">
        <f t="shared" si="122"/>
        <v/>
      </c>
      <c r="AO196" s="28" t="str">
        <f t="shared" si="123"/>
        <v/>
      </c>
      <c r="AP196" s="28" t="str">
        <f t="shared" si="124"/>
        <v/>
      </c>
      <c r="AQ196" s="28" t="str">
        <f t="shared" si="125"/>
        <v/>
      </c>
      <c r="AR196" s="28" t="str">
        <f t="shared" si="126"/>
        <v/>
      </c>
      <c r="AS196" s="28" t="str">
        <f t="shared" si="127"/>
        <v/>
      </c>
      <c r="AT196" s="28" t="str">
        <f t="shared" si="128"/>
        <v/>
      </c>
      <c r="AU196" s="28" t="str">
        <f t="shared" si="129"/>
        <v/>
      </c>
      <c r="AV196" s="28" t="str">
        <f t="shared" si="130"/>
        <v/>
      </c>
      <c r="AW196" s="28" t="str">
        <f t="shared" si="131"/>
        <v/>
      </c>
      <c r="AX196" s="28"/>
      <c r="AZ196" s="28">
        <f t="shared" ref="AZ196:AZ245" si="143">IFERROR(SUM(AN196:AW196),"")</f>
        <v>0</v>
      </c>
      <c r="BA196" s="28">
        <f t="shared" ref="BA196:BA245" si="144">AZ196/11</f>
        <v>0</v>
      </c>
      <c r="BB196" s="28">
        <f t="shared" ref="BB196:BB245" si="145">ROUNDDOWN(BA196,0)</f>
        <v>0</v>
      </c>
      <c r="BC196" s="28">
        <f t="shared" ref="BC196:BC245" si="146">BB196*11</f>
        <v>0</v>
      </c>
      <c r="BD196" s="35" t="str">
        <f t="shared" ref="BD196:BD245" si="147">IF(O196="","",IF(AZ196-BC196=10,0,AZ196-BC196))</f>
        <v/>
      </c>
      <c r="BE196" s="30" t="str">
        <f t="shared" ref="BE196:BE245" si="148">IF(O196="","",IF(LEN(O196)&lt;&gt;11,"桁数",IF(TEXT($Z196,0)=TEXT($BD196,0),"OK","Diff")))</f>
        <v/>
      </c>
    </row>
    <row r="197" spans="14:57">
      <c r="N197" s="28">
        <v>195</v>
      </c>
      <c r="O197" s="28"/>
      <c r="P197" s="30" t="str">
        <f t="shared" si="132"/>
        <v/>
      </c>
      <c r="Q197" s="30" t="str">
        <f t="shared" si="133"/>
        <v/>
      </c>
      <c r="R197" s="30" t="str">
        <f t="shared" si="134"/>
        <v/>
      </c>
      <c r="S197" s="30" t="str">
        <f t="shared" si="135"/>
        <v/>
      </c>
      <c r="T197" s="30" t="str">
        <f t="shared" si="136"/>
        <v/>
      </c>
      <c r="U197" s="30" t="str">
        <f t="shared" si="137"/>
        <v/>
      </c>
      <c r="V197" s="30" t="str">
        <f t="shared" si="138"/>
        <v/>
      </c>
      <c r="W197" s="30" t="str">
        <f t="shared" si="139"/>
        <v/>
      </c>
      <c r="X197" s="30" t="str">
        <f t="shared" si="140"/>
        <v/>
      </c>
      <c r="Y197" s="30" t="str">
        <f t="shared" si="141"/>
        <v/>
      </c>
      <c r="Z197" s="30" t="str">
        <f t="shared" si="142"/>
        <v/>
      </c>
      <c r="AB197" s="30" t="str">
        <f t="shared" si="112"/>
        <v/>
      </c>
      <c r="AC197" s="30" t="str">
        <f t="shared" si="113"/>
        <v/>
      </c>
      <c r="AD197" s="30" t="str">
        <f t="shared" si="114"/>
        <v/>
      </c>
      <c r="AE197" s="30" t="str">
        <f t="shared" si="115"/>
        <v/>
      </c>
      <c r="AF197" s="30" t="str">
        <f t="shared" si="116"/>
        <v/>
      </c>
      <c r="AG197" s="30" t="str">
        <f t="shared" si="117"/>
        <v/>
      </c>
      <c r="AH197" s="30" t="str">
        <f t="shared" si="118"/>
        <v/>
      </c>
      <c r="AI197" s="30" t="str">
        <f t="shared" si="119"/>
        <v/>
      </c>
      <c r="AJ197" s="30" t="str">
        <f t="shared" si="120"/>
        <v/>
      </c>
      <c r="AK197" s="30" t="str">
        <f t="shared" si="121"/>
        <v/>
      </c>
      <c r="AL197" s="30"/>
      <c r="AN197" s="28" t="str">
        <f t="shared" si="122"/>
        <v/>
      </c>
      <c r="AO197" s="28" t="str">
        <f t="shared" si="123"/>
        <v/>
      </c>
      <c r="AP197" s="28" t="str">
        <f t="shared" si="124"/>
        <v/>
      </c>
      <c r="AQ197" s="28" t="str">
        <f t="shared" si="125"/>
        <v/>
      </c>
      <c r="AR197" s="28" t="str">
        <f t="shared" si="126"/>
        <v/>
      </c>
      <c r="AS197" s="28" t="str">
        <f t="shared" si="127"/>
        <v/>
      </c>
      <c r="AT197" s="28" t="str">
        <f t="shared" si="128"/>
        <v/>
      </c>
      <c r="AU197" s="28" t="str">
        <f t="shared" si="129"/>
        <v/>
      </c>
      <c r="AV197" s="28" t="str">
        <f t="shared" si="130"/>
        <v/>
      </c>
      <c r="AW197" s="28" t="str">
        <f t="shared" si="131"/>
        <v/>
      </c>
      <c r="AX197" s="28"/>
      <c r="AZ197" s="28">
        <f t="shared" si="143"/>
        <v>0</v>
      </c>
      <c r="BA197" s="28">
        <f t="shared" si="144"/>
        <v>0</v>
      </c>
      <c r="BB197" s="28">
        <f t="shared" si="145"/>
        <v>0</v>
      </c>
      <c r="BC197" s="28">
        <f t="shared" si="146"/>
        <v>0</v>
      </c>
      <c r="BD197" s="35" t="str">
        <f t="shared" si="147"/>
        <v/>
      </c>
      <c r="BE197" s="30" t="str">
        <f t="shared" si="148"/>
        <v/>
      </c>
    </row>
    <row r="198" spans="14:57">
      <c r="N198" s="28">
        <v>196</v>
      </c>
      <c r="O198" s="28"/>
      <c r="P198" s="30" t="str">
        <f t="shared" si="132"/>
        <v/>
      </c>
      <c r="Q198" s="30" t="str">
        <f t="shared" si="133"/>
        <v/>
      </c>
      <c r="R198" s="30" t="str">
        <f t="shared" si="134"/>
        <v/>
      </c>
      <c r="S198" s="30" t="str">
        <f t="shared" si="135"/>
        <v/>
      </c>
      <c r="T198" s="30" t="str">
        <f t="shared" si="136"/>
        <v/>
      </c>
      <c r="U198" s="30" t="str">
        <f t="shared" si="137"/>
        <v/>
      </c>
      <c r="V198" s="30" t="str">
        <f t="shared" si="138"/>
        <v/>
      </c>
      <c r="W198" s="30" t="str">
        <f t="shared" si="139"/>
        <v/>
      </c>
      <c r="X198" s="30" t="str">
        <f t="shared" si="140"/>
        <v/>
      </c>
      <c r="Y198" s="30" t="str">
        <f t="shared" si="141"/>
        <v/>
      </c>
      <c r="Z198" s="30" t="str">
        <f t="shared" si="142"/>
        <v/>
      </c>
      <c r="AB198" s="30" t="str">
        <f t="shared" si="112"/>
        <v/>
      </c>
      <c r="AC198" s="30" t="str">
        <f t="shared" si="113"/>
        <v/>
      </c>
      <c r="AD198" s="30" t="str">
        <f t="shared" si="114"/>
        <v/>
      </c>
      <c r="AE198" s="30" t="str">
        <f t="shared" si="115"/>
        <v/>
      </c>
      <c r="AF198" s="30" t="str">
        <f t="shared" si="116"/>
        <v/>
      </c>
      <c r="AG198" s="30" t="str">
        <f t="shared" si="117"/>
        <v/>
      </c>
      <c r="AH198" s="30" t="str">
        <f t="shared" si="118"/>
        <v/>
      </c>
      <c r="AI198" s="30" t="str">
        <f t="shared" si="119"/>
        <v/>
      </c>
      <c r="AJ198" s="30" t="str">
        <f t="shared" si="120"/>
        <v/>
      </c>
      <c r="AK198" s="30" t="str">
        <f t="shared" si="121"/>
        <v/>
      </c>
      <c r="AL198" s="30"/>
      <c r="AN198" s="28" t="str">
        <f t="shared" si="122"/>
        <v/>
      </c>
      <c r="AO198" s="28" t="str">
        <f t="shared" si="123"/>
        <v/>
      </c>
      <c r="AP198" s="28" t="str">
        <f t="shared" si="124"/>
        <v/>
      </c>
      <c r="AQ198" s="28" t="str">
        <f t="shared" si="125"/>
        <v/>
      </c>
      <c r="AR198" s="28" t="str">
        <f t="shared" si="126"/>
        <v/>
      </c>
      <c r="AS198" s="28" t="str">
        <f t="shared" si="127"/>
        <v/>
      </c>
      <c r="AT198" s="28" t="str">
        <f t="shared" si="128"/>
        <v/>
      </c>
      <c r="AU198" s="28" t="str">
        <f t="shared" si="129"/>
        <v/>
      </c>
      <c r="AV198" s="28" t="str">
        <f t="shared" si="130"/>
        <v/>
      </c>
      <c r="AW198" s="28" t="str">
        <f t="shared" si="131"/>
        <v/>
      </c>
      <c r="AX198" s="28"/>
      <c r="AZ198" s="28">
        <f t="shared" si="143"/>
        <v>0</v>
      </c>
      <c r="BA198" s="28">
        <f t="shared" si="144"/>
        <v>0</v>
      </c>
      <c r="BB198" s="28">
        <f t="shared" si="145"/>
        <v>0</v>
      </c>
      <c r="BC198" s="28">
        <f t="shared" si="146"/>
        <v>0</v>
      </c>
      <c r="BD198" s="35" t="str">
        <f t="shared" si="147"/>
        <v/>
      </c>
      <c r="BE198" s="30" t="str">
        <f t="shared" si="148"/>
        <v/>
      </c>
    </row>
    <row r="199" spans="14:57">
      <c r="N199" s="28">
        <v>197</v>
      </c>
      <c r="O199" s="28"/>
      <c r="P199" s="30" t="str">
        <f t="shared" si="132"/>
        <v/>
      </c>
      <c r="Q199" s="30" t="str">
        <f t="shared" si="133"/>
        <v/>
      </c>
      <c r="R199" s="30" t="str">
        <f t="shared" si="134"/>
        <v/>
      </c>
      <c r="S199" s="30" t="str">
        <f t="shared" si="135"/>
        <v/>
      </c>
      <c r="T199" s="30" t="str">
        <f t="shared" si="136"/>
        <v/>
      </c>
      <c r="U199" s="30" t="str">
        <f t="shared" si="137"/>
        <v/>
      </c>
      <c r="V199" s="30" t="str">
        <f t="shared" si="138"/>
        <v/>
      </c>
      <c r="W199" s="30" t="str">
        <f t="shared" si="139"/>
        <v/>
      </c>
      <c r="X199" s="30" t="str">
        <f t="shared" si="140"/>
        <v/>
      </c>
      <c r="Y199" s="30" t="str">
        <f t="shared" si="141"/>
        <v/>
      </c>
      <c r="Z199" s="30" t="str">
        <f t="shared" si="142"/>
        <v/>
      </c>
      <c r="AB199" s="30" t="str">
        <f t="shared" ref="AB199:AB244" si="149">IF($O199="","",VLOOKUP(P199,$J$3:$K$28,2,FALSE))</f>
        <v/>
      </c>
      <c r="AC199" s="30" t="str">
        <f t="shared" ref="AC199:AC244" si="150">IF($O199="","",VLOOKUP(Q199,$J$3:$K$28,2,FALSE))</f>
        <v/>
      </c>
      <c r="AD199" s="30" t="str">
        <f t="shared" ref="AD199:AD244" si="151">IF($O199="","",VLOOKUP(R199,$J$3:$K$28,2,FALSE))</f>
        <v/>
      </c>
      <c r="AE199" s="30" t="str">
        <f t="shared" ref="AE199:AE244" si="152">IF($O199="","",VLOOKUP(S199,$J$3:$K$28,2,FALSE))</f>
        <v/>
      </c>
      <c r="AF199" s="30" t="str">
        <f t="shared" ref="AF199:AF244" si="153">T199</f>
        <v/>
      </c>
      <c r="AG199" s="30" t="str">
        <f t="shared" ref="AG199:AG244" si="154">U199</f>
        <v/>
      </c>
      <c r="AH199" s="30" t="str">
        <f t="shared" ref="AH199:AH244" si="155">V199</f>
        <v/>
      </c>
      <c r="AI199" s="30" t="str">
        <f t="shared" ref="AI199:AI244" si="156">W199</f>
        <v/>
      </c>
      <c r="AJ199" s="30" t="str">
        <f t="shared" ref="AJ199:AJ244" si="157">X199</f>
        <v/>
      </c>
      <c r="AK199" s="30" t="str">
        <f t="shared" ref="AK199:AK244" si="158">Y199</f>
        <v/>
      </c>
      <c r="AL199" s="30"/>
      <c r="AN199" s="28" t="str">
        <f t="shared" si="122"/>
        <v/>
      </c>
      <c r="AO199" s="28" t="str">
        <f t="shared" si="123"/>
        <v/>
      </c>
      <c r="AP199" s="28" t="str">
        <f t="shared" si="124"/>
        <v/>
      </c>
      <c r="AQ199" s="28" t="str">
        <f t="shared" si="125"/>
        <v/>
      </c>
      <c r="AR199" s="28" t="str">
        <f t="shared" si="126"/>
        <v/>
      </c>
      <c r="AS199" s="28" t="str">
        <f t="shared" si="127"/>
        <v/>
      </c>
      <c r="AT199" s="28" t="str">
        <f t="shared" si="128"/>
        <v/>
      </c>
      <c r="AU199" s="28" t="str">
        <f t="shared" si="129"/>
        <v/>
      </c>
      <c r="AV199" s="28" t="str">
        <f t="shared" si="130"/>
        <v/>
      </c>
      <c r="AW199" s="28" t="str">
        <f t="shared" si="131"/>
        <v/>
      </c>
      <c r="AX199" s="28"/>
      <c r="AZ199" s="28">
        <f t="shared" si="143"/>
        <v>0</v>
      </c>
      <c r="BA199" s="28">
        <f t="shared" si="144"/>
        <v>0</v>
      </c>
      <c r="BB199" s="28">
        <f t="shared" si="145"/>
        <v>0</v>
      </c>
      <c r="BC199" s="28">
        <f t="shared" si="146"/>
        <v>0</v>
      </c>
      <c r="BD199" s="35" t="str">
        <f t="shared" si="147"/>
        <v/>
      </c>
      <c r="BE199" s="30" t="str">
        <f t="shared" si="148"/>
        <v/>
      </c>
    </row>
    <row r="200" spans="14:57">
      <c r="N200" s="28">
        <v>198</v>
      </c>
      <c r="O200" s="28"/>
      <c r="P200" s="30" t="str">
        <f t="shared" si="132"/>
        <v/>
      </c>
      <c r="Q200" s="30" t="str">
        <f t="shared" si="133"/>
        <v/>
      </c>
      <c r="R200" s="30" t="str">
        <f t="shared" si="134"/>
        <v/>
      </c>
      <c r="S200" s="30" t="str">
        <f t="shared" si="135"/>
        <v/>
      </c>
      <c r="T200" s="30" t="str">
        <f t="shared" si="136"/>
        <v/>
      </c>
      <c r="U200" s="30" t="str">
        <f t="shared" si="137"/>
        <v/>
      </c>
      <c r="V200" s="30" t="str">
        <f t="shared" si="138"/>
        <v/>
      </c>
      <c r="W200" s="30" t="str">
        <f t="shared" si="139"/>
        <v/>
      </c>
      <c r="X200" s="30" t="str">
        <f t="shared" si="140"/>
        <v/>
      </c>
      <c r="Y200" s="30" t="str">
        <f t="shared" si="141"/>
        <v/>
      </c>
      <c r="Z200" s="30" t="str">
        <f t="shared" si="142"/>
        <v/>
      </c>
      <c r="AB200" s="30" t="str">
        <f t="shared" si="149"/>
        <v/>
      </c>
      <c r="AC200" s="30" t="str">
        <f t="shared" si="150"/>
        <v/>
      </c>
      <c r="AD200" s="30" t="str">
        <f t="shared" si="151"/>
        <v/>
      </c>
      <c r="AE200" s="30" t="str">
        <f t="shared" si="152"/>
        <v/>
      </c>
      <c r="AF200" s="30" t="str">
        <f t="shared" si="153"/>
        <v/>
      </c>
      <c r="AG200" s="30" t="str">
        <f t="shared" si="154"/>
        <v/>
      </c>
      <c r="AH200" s="30" t="str">
        <f t="shared" si="155"/>
        <v/>
      </c>
      <c r="AI200" s="30" t="str">
        <f t="shared" si="156"/>
        <v/>
      </c>
      <c r="AJ200" s="30" t="str">
        <f t="shared" si="157"/>
        <v/>
      </c>
      <c r="AK200" s="30" t="str">
        <f t="shared" si="158"/>
        <v/>
      </c>
      <c r="AL200" s="30"/>
      <c r="AN200" s="28" t="str">
        <f t="shared" si="122"/>
        <v/>
      </c>
      <c r="AO200" s="28" t="str">
        <f t="shared" si="123"/>
        <v/>
      </c>
      <c r="AP200" s="28" t="str">
        <f t="shared" si="124"/>
        <v/>
      </c>
      <c r="AQ200" s="28" t="str">
        <f t="shared" si="125"/>
        <v/>
      </c>
      <c r="AR200" s="28" t="str">
        <f t="shared" si="126"/>
        <v/>
      </c>
      <c r="AS200" s="28" t="str">
        <f t="shared" si="127"/>
        <v/>
      </c>
      <c r="AT200" s="28" t="str">
        <f t="shared" si="128"/>
        <v/>
      </c>
      <c r="AU200" s="28" t="str">
        <f t="shared" si="129"/>
        <v/>
      </c>
      <c r="AV200" s="28" t="str">
        <f t="shared" si="130"/>
        <v/>
      </c>
      <c r="AW200" s="28" t="str">
        <f t="shared" si="131"/>
        <v/>
      </c>
      <c r="AX200" s="28"/>
      <c r="AZ200" s="28">
        <f t="shared" si="143"/>
        <v>0</v>
      </c>
      <c r="BA200" s="28">
        <f t="shared" si="144"/>
        <v>0</v>
      </c>
      <c r="BB200" s="28">
        <f t="shared" si="145"/>
        <v>0</v>
      </c>
      <c r="BC200" s="28">
        <f t="shared" si="146"/>
        <v>0</v>
      </c>
      <c r="BD200" s="35" t="str">
        <f t="shared" si="147"/>
        <v/>
      </c>
      <c r="BE200" s="30" t="str">
        <f t="shared" si="148"/>
        <v/>
      </c>
    </row>
    <row r="201" spans="14:57">
      <c r="N201" s="28">
        <v>199</v>
      </c>
      <c r="O201" s="28"/>
      <c r="P201" s="30" t="str">
        <f t="shared" si="132"/>
        <v/>
      </c>
      <c r="Q201" s="30" t="str">
        <f t="shared" si="133"/>
        <v/>
      </c>
      <c r="R201" s="30" t="str">
        <f t="shared" si="134"/>
        <v/>
      </c>
      <c r="S201" s="30" t="str">
        <f t="shared" si="135"/>
        <v/>
      </c>
      <c r="T201" s="30" t="str">
        <f t="shared" si="136"/>
        <v/>
      </c>
      <c r="U201" s="30" t="str">
        <f t="shared" si="137"/>
        <v/>
      </c>
      <c r="V201" s="30" t="str">
        <f t="shared" si="138"/>
        <v/>
      </c>
      <c r="W201" s="30" t="str">
        <f t="shared" si="139"/>
        <v/>
      </c>
      <c r="X201" s="30" t="str">
        <f t="shared" si="140"/>
        <v/>
      </c>
      <c r="Y201" s="30" t="str">
        <f t="shared" si="141"/>
        <v/>
      </c>
      <c r="Z201" s="30" t="str">
        <f t="shared" si="142"/>
        <v/>
      </c>
      <c r="AB201" s="30" t="str">
        <f t="shared" si="149"/>
        <v/>
      </c>
      <c r="AC201" s="30" t="str">
        <f t="shared" si="150"/>
        <v/>
      </c>
      <c r="AD201" s="30" t="str">
        <f t="shared" si="151"/>
        <v/>
      </c>
      <c r="AE201" s="30" t="str">
        <f t="shared" si="152"/>
        <v/>
      </c>
      <c r="AF201" s="30" t="str">
        <f t="shared" si="153"/>
        <v/>
      </c>
      <c r="AG201" s="30" t="str">
        <f t="shared" si="154"/>
        <v/>
      </c>
      <c r="AH201" s="30" t="str">
        <f t="shared" si="155"/>
        <v/>
      </c>
      <c r="AI201" s="30" t="str">
        <f t="shared" si="156"/>
        <v/>
      </c>
      <c r="AJ201" s="30" t="str">
        <f t="shared" si="157"/>
        <v/>
      </c>
      <c r="AK201" s="30" t="str">
        <f t="shared" si="158"/>
        <v/>
      </c>
      <c r="AL201" s="30"/>
      <c r="AN201" s="28" t="str">
        <f t="shared" si="122"/>
        <v/>
      </c>
      <c r="AO201" s="28" t="str">
        <f t="shared" si="123"/>
        <v/>
      </c>
      <c r="AP201" s="28" t="str">
        <f t="shared" si="124"/>
        <v/>
      </c>
      <c r="AQ201" s="28" t="str">
        <f t="shared" si="125"/>
        <v/>
      </c>
      <c r="AR201" s="28" t="str">
        <f t="shared" si="126"/>
        <v/>
      </c>
      <c r="AS201" s="28" t="str">
        <f t="shared" si="127"/>
        <v/>
      </c>
      <c r="AT201" s="28" t="str">
        <f t="shared" si="128"/>
        <v/>
      </c>
      <c r="AU201" s="28" t="str">
        <f t="shared" si="129"/>
        <v/>
      </c>
      <c r="AV201" s="28" t="str">
        <f t="shared" si="130"/>
        <v/>
      </c>
      <c r="AW201" s="28" t="str">
        <f t="shared" si="131"/>
        <v/>
      </c>
      <c r="AX201" s="28"/>
      <c r="AZ201" s="28">
        <f t="shared" si="143"/>
        <v>0</v>
      </c>
      <c r="BA201" s="28">
        <f t="shared" si="144"/>
        <v>0</v>
      </c>
      <c r="BB201" s="28">
        <f t="shared" si="145"/>
        <v>0</v>
      </c>
      <c r="BC201" s="28">
        <f t="shared" si="146"/>
        <v>0</v>
      </c>
      <c r="BD201" s="35" t="str">
        <f t="shared" si="147"/>
        <v/>
      </c>
      <c r="BE201" s="30" t="str">
        <f t="shared" si="148"/>
        <v/>
      </c>
    </row>
    <row r="202" spans="14:57">
      <c r="N202" s="28">
        <v>200</v>
      </c>
      <c r="O202" s="28"/>
      <c r="P202" s="30" t="str">
        <f t="shared" si="132"/>
        <v/>
      </c>
      <c r="Q202" s="30" t="str">
        <f t="shared" si="133"/>
        <v/>
      </c>
      <c r="R202" s="30" t="str">
        <f t="shared" si="134"/>
        <v/>
      </c>
      <c r="S202" s="30" t="str">
        <f t="shared" si="135"/>
        <v/>
      </c>
      <c r="T202" s="30" t="str">
        <f t="shared" si="136"/>
        <v/>
      </c>
      <c r="U202" s="30" t="str">
        <f t="shared" si="137"/>
        <v/>
      </c>
      <c r="V202" s="30" t="str">
        <f t="shared" si="138"/>
        <v/>
      </c>
      <c r="W202" s="30" t="str">
        <f t="shared" si="139"/>
        <v/>
      </c>
      <c r="X202" s="30" t="str">
        <f t="shared" si="140"/>
        <v/>
      </c>
      <c r="Y202" s="30" t="str">
        <f t="shared" si="141"/>
        <v/>
      </c>
      <c r="Z202" s="30" t="str">
        <f t="shared" si="142"/>
        <v/>
      </c>
      <c r="AB202" s="30" t="str">
        <f t="shared" si="149"/>
        <v/>
      </c>
      <c r="AC202" s="30" t="str">
        <f t="shared" si="150"/>
        <v/>
      </c>
      <c r="AD202" s="30" t="str">
        <f t="shared" si="151"/>
        <v/>
      </c>
      <c r="AE202" s="30" t="str">
        <f t="shared" si="152"/>
        <v/>
      </c>
      <c r="AF202" s="30" t="str">
        <f t="shared" si="153"/>
        <v/>
      </c>
      <c r="AG202" s="30" t="str">
        <f t="shared" si="154"/>
        <v/>
      </c>
      <c r="AH202" s="30" t="str">
        <f t="shared" si="155"/>
        <v/>
      </c>
      <c r="AI202" s="30" t="str">
        <f t="shared" si="156"/>
        <v/>
      </c>
      <c r="AJ202" s="30" t="str">
        <f t="shared" si="157"/>
        <v/>
      </c>
      <c r="AK202" s="30" t="str">
        <f t="shared" si="158"/>
        <v/>
      </c>
      <c r="AL202" s="30"/>
      <c r="AN202" s="28" t="str">
        <f t="shared" si="122"/>
        <v/>
      </c>
      <c r="AO202" s="28" t="str">
        <f t="shared" si="123"/>
        <v/>
      </c>
      <c r="AP202" s="28" t="str">
        <f t="shared" si="124"/>
        <v/>
      </c>
      <c r="AQ202" s="28" t="str">
        <f t="shared" si="125"/>
        <v/>
      </c>
      <c r="AR202" s="28" t="str">
        <f t="shared" si="126"/>
        <v/>
      </c>
      <c r="AS202" s="28" t="str">
        <f t="shared" si="127"/>
        <v/>
      </c>
      <c r="AT202" s="28" t="str">
        <f t="shared" si="128"/>
        <v/>
      </c>
      <c r="AU202" s="28" t="str">
        <f t="shared" si="129"/>
        <v/>
      </c>
      <c r="AV202" s="28" t="str">
        <f t="shared" si="130"/>
        <v/>
      </c>
      <c r="AW202" s="28" t="str">
        <f t="shared" si="131"/>
        <v/>
      </c>
      <c r="AX202" s="28"/>
      <c r="AZ202" s="28">
        <f t="shared" si="143"/>
        <v>0</v>
      </c>
      <c r="BA202" s="28">
        <f t="shared" si="144"/>
        <v>0</v>
      </c>
      <c r="BB202" s="28">
        <f t="shared" si="145"/>
        <v>0</v>
      </c>
      <c r="BC202" s="28">
        <f t="shared" si="146"/>
        <v>0</v>
      </c>
      <c r="BD202" s="35" t="str">
        <f t="shared" si="147"/>
        <v/>
      </c>
      <c r="BE202" s="30" t="str">
        <f t="shared" si="148"/>
        <v/>
      </c>
    </row>
    <row r="203" spans="14:57">
      <c r="N203" s="28">
        <v>201</v>
      </c>
      <c r="O203" s="28"/>
      <c r="P203" s="30" t="str">
        <f t="shared" si="132"/>
        <v/>
      </c>
      <c r="Q203" s="30" t="str">
        <f t="shared" si="133"/>
        <v/>
      </c>
      <c r="R203" s="30" t="str">
        <f t="shared" si="134"/>
        <v/>
      </c>
      <c r="S203" s="30" t="str">
        <f t="shared" si="135"/>
        <v/>
      </c>
      <c r="T203" s="30" t="str">
        <f t="shared" si="136"/>
        <v/>
      </c>
      <c r="U203" s="30" t="str">
        <f t="shared" si="137"/>
        <v/>
      </c>
      <c r="V203" s="30" t="str">
        <f t="shared" si="138"/>
        <v/>
      </c>
      <c r="W203" s="30" t="str">
        <f t="shared" si="139"/>
        <v/>
      </c>
      <c r="X203" s="30" t="str">
        <f t="shared" si="140"/>
        <v/>
      </c>
      <c r="Y203" s="30" t="str">
        <f t="shared" si="141"/>
        <v/>
      </c>
      <c r="Z203" s="30" t="str">
        <f t="shared" si="142"/>
        <v/>
      </c>
      <c r="AB203" s="30" t="str">
        <f t="shared" si="149"/>
        <v/>
      </c>
      <c r="AC203" s="30" t="str">
        <f t="shared" si="150"/>
        <v/>
      </c>
      <c r="AD203" s="30" t="str">
        <f t="shared" si="151"/>
        <v/>
      </c>
      <c r="AE203" s="30" t="str">
        <f t="shared" si="152"/>
        <v/>
      </c>
      <c r="AF203" s="30" t="str">
        <f t="shared" si="153"/>
        <v/>
      </c>
      <c r="AG203" s="30" t="str">
        <f t="shared" si="154"/>
        <v/>
      </c>
      <c r="AH203" s="30" t="str">
        <f t="shared" si="155"/>
        <v/>
      </c>
      <c r="AI203" s="30" t="str">
        <f t="shared" si="156"/>
        <v/>
      </c>
      <c r="AJ203" s="30" t="str">
        <f t="shared" si="157"/>
        <v/>
      </c>
      <c r="AK203" s="30" t="str">
        <f t="shared" si="158"/>
        <v/>
      </c>
      <c r="AL203" s="30"/>
      <c r="AN203" s="28" t="str">
        <f t="shared" si="122"/>
        <v/>
      </c>
      <c r="AO203" s="28" t="str">
        <f t="shared" si="123"/>
        <v/>
      </c>
      <c r="AP203" s="28" t="str">
        <f t="shared" si="124"/>
        <v/>
      </c>
      <c r="AQ203" s="28" t="str">
        <f t="shared" si="125"/>
        <v/>
      </c>
      <c r="AR203" s="28" t="str">
        <f t="shared" si="126"/>
        <v/>
      </c>
      <c r="AS203" s="28" t="str">
        <f t="shared" si="127"/>
        <v/>
      </c>
      <c r="AT203" s="28" t="str">
        <f t="shared" si="128"/>
        <v/>
      </c>
      <c r="AU203" s="28" t="str">
        <f t="shared" si="129"/>
        <v/>
      </c>
      <c r="AV203" s="28" t="str">
        <f t="shared" si="130"/>
        <v/>
      </c>
      <c r="AW203" s="28" t="str">
        <f t="shared" si="131"/>
        <v/>
      </c>
      <c r="AX203" s="28"/>
      <c r="AZ203" s="28">
        <f t="shared" si="143"/>
        <v>0</v>
      </c>
      <c r="BA203" s="28">
        <f t="shared" si="144"/>
        <v>0</v>
      </c>
      <c r="BB203" s="28">
        <f t="shared" si="145"/>
        <v>0</v>
      </c>
      <c r="BC203" s="28">
        <f t="shared" si="146"/>
        <v>0</v>
      </c>
      <c r="BD203" s="35" t="str">
        <f t="shared" si="147"/>
        <v/>
      </c>
      <c r="BE203" s="30" t="str">
        <f t="shared" si="148"/>
        <v/>
      </c>
    </row>
    <row r="204" spans="14:57">
      <c r="N204" s="28">
        <v>202</v>
      </c>
      <c r="O204" s="28"/>
      <c r="P204" s="30" t="str">
        <f t="shared" si="132"/>
        <v/>
      </c>
      <c r="Q204" s="30" t="str">
        <f t="shared" si="133"/>
        <v/>
      </c>
      <c r="R204" s="30" t="str">
        <f t="shared" si="134"/>
        <v/>
      </c>
      <c r="S204" s="30" t="str">
        <f t="shared" si="135"/>
        <v/>
      </c>
      <c r="T204" s="30" t="str">
        <f t="shared" si="136"/>
        <v/>
      </c>
      <c r="U204" s="30" t="str">
        <f t="shared" si="137"/>
        <v/>
      </c>
      <c r="V204" s="30" t="str">
        <f t="shared" si="138"/>
        <v/>
      </c>
      <c r="W204" s="30" t="str">
        <f t="shared" si="139"/>
        <v/>
      </c>
      <c r="X204" s="30" t="str">
        <f t="shared" si="140"/>
        <v/>
      </c>
      <c r="Y204" s="30" t="str">
        <f t="shared" si="141"/>
        <v/>
      </c>
      <c r="Z204" s="30" t="str">
        <f t="shared" si="142"/>
        <v/>
      </c>
      <c r="AB204" s="30" t="str">
        <f t="shared" si="149"/>
        <v/>
      </c>
      <c r="AC204" s="30" t="str">
        <f t="shared" si="150"/>
        <v/>
      </c>
      <c r="AD204" s="30" t="str">
        <f t="shared" si="151"/>
        <v/>
      </c>
      <c r="AE204" s="30" t="str">
        <f t="shared" si="152"/>
        <v/>
      </c>
      <c r="AF204" s="30" t="str">
        <f t="shared" si="153"/>
        <v/>
      </c>
      <c r="AG204" s="30" t="str">
        <f t="shared" si="154"/>
        <v/>
      </c>
      <c r="AH204" s="30" t="str">
        <f t="shared" si="155"/>
        <v/>
      </c>
      <c r="AI204" s="30" t="str">
        <f t="shared" si="156"/>
        <v/>
      </c>
      <c r="AJ204" s="30" t="str">
        <f t="shared" si="157"/>
        <v/>
      </c>
      <c r="AK204" s="30" t="str">
        <f t="shared" si="158"/>
        <v/>
      </c>
      <c r="AL204" s="30"/>
      <c r="AN204" s="28" t="str">
        <f t="shared" ref="AN204:AN244" si="159">IFERROR(AB204*$L$3,"")</f>
        <v/>
      </c>
      <c r="AO204" s="28" t="str">
        <f t="shared" ref="AO204:AO244" si="160">IFERROR(AC204*$L$4,"")</f>
        <v/>
      </c>
      <c r="AP204" s="28" t="str">
        <f t="shared" ref="AP204:AP244" si="161">IFERROR(AD204*$L$5,"")</f>
        <v/>
      </c>
      <c r="AQ204" s="28" t="str">
        <f t="shared" ref="AQ204:AQ244" si="162">IFERROR(AE204*$L$6,"")</f>
        <v/>
      </c>
      <c r="AR204" s="28" t="str">
        <f t="shared" ref="AR204:AR244" si="163">IFERROR(AF204*$L$7,"")</f>
        <v/>
      </c>
      <c r="AS204" s="28" t="str">
        <f t="shared" ref="AS204:AS244" si="164">IFERROR(AG204*$L$8,"")</f>
        <v/>
      </c>
      <c r="AT204" s="28" t="str">
        <f t="shared" ref="AT204:AT244" si="165">IFERROR(AH204*$L$9,"")</f>
        <v/>
      </c>
      <c r="AU204" s="28" t="str">
        <f t="shared" ref="AU204:AU244" si="166">IFERROR(AI204*$L$10,"")</f>
        <v/>
      </c>
      <c r="AV204" s="28" t="str">
        <f t="shared" ref="AV204:AV244" si="167">IFERROR(AJ204*$L$11,"")</f>
        <v/>
      </c>
      <c r="AW204" s="28" t="str">
        <f t="shared" ref="AW204:AW244" si="168">IFERROR(AK204*$L$12,"")</f>
        <v/>
      </c>
      <c r="AX204" s="28"/>
      <c r="AZ204" s="28">
        <f t="shared" si="143"/>
        <v>0</v>
      </c>
      <c r="BA204" s="28">
        <f t="shared" si="144"/>
        <v>0</v>
      </c>
      <c r="BB204" s="28">
        <f t="shared" si="145"/>
        <v>0</v>
      </c>
      <c r="BC204" s="28">
        <f t="shared" si="146"/>
        <v>0</v>
      </c>
      <c r="BD204" s="35" t="str">
        <f t="shared" si="147"/>
        <v/>
      </c>
      <c r="BE204" s="30" t="str">
        <f t="shared" si="148"/>
        <v/>
      </c>
    </row>
    <row r="205" spans="14:57">
      <c r="N205" s="28">
        <v>203</v>
      </c>
      <c r="O205" s="28"/>
      <c r="P205" s="30" t="str">
        <f t="shared" si="132"/>
        <v/>
      </c>
      <c r="Q205" s="30" t="str">
        <f t="shared" si="133"/>
        <v/>
      </c>
      <c r="R205" s="30" t="str">
        <f t="shared" si="134"/>
        <v/>
      </c>
      <c r="S205" s="30" t="str">
        <f t="shared" si="135"/>
        <v/>
      </c>
      <c r="T205" s="30" t="str">
        <f t="shared" si="136"/>
        <v/>
      </c>
      <c r="U205" s="30" t="str">
        <f t="shared" si="137"/>
        <v/>
      </c>
      <c r="V205" s="30" t="str">
        <f t="shared" si="138"/>
        <v/>
      </c>
      <c r="W205" s="30" t="str">
        <f t="shared" si="139"/>
        <v/>
      </c>
      <c r="X205" s="30" t="str">
        <f t="shared" si="140"/>
        <v/>
      </c>
      <c r="Y205" s="30" t="str">
        <f t="shared" si="141"/>
        <v/>
      </c>
      <c r="Z205" s="30" t="str">
        <f t="shared" si="142"/>
        <v/>
      </c>
      <c r="AB205" s="30" t="str">
        <f t="shared" si="149"/>
        <v/>
      </c>
      <c r="AC205" s="30" t="str">
        <f t="shared" si="150"/>
        <v/>
      </c>
      <c r="AD205" s="30" t="str">
        <f t="shared" si="151"/>
        <v/>
      </c>
      <c r="AE205" s="30" t="str">
        <f t="shared" si="152"/>
        <v/>
      </c>
      <c r="AF205" s="30" t="str">
        <f t="shared" si="153"/>
        <v/>
      </c>
      <c r="AG205" s="30" t="str">
        <f t="shared" si="154"/>
        <v/>
      </c>
      <c r="AH205" s="30" t="str">
        <f t="shared" si="155"/>
        <v/>
      </c>
      <c r="AI205" s="30" t="str">
        <f t="shared" si="156"/>
        <v/>
      </c>
      <c r="AJ205" s="30" t="str">
        <f t="shared" si="157"/>
        <v/>
      </c>
      <c r="AK205" s="30" t="str">
        <f t="shared" si="158"/>
        <v/>
      </c>
      <c r="AL205" s="30"/>
      <c r="AN205" s="28" t="str">
        <f t="shared" si="159"/>
        <v/>
      </c>
      <c r="AO205" s="28" t="str">
        <f t="shared" si="160"/>
        <v/>
      </c>
      <c r="AP205" s="28" t="str">
        <f t="shared" si="161"/>
        <v/>
      </c>
      <c r="AQ205" s="28" t="str">
        <f t="shared" si="162"/>
        <v/>
      </c>
      <c r="AR205" s="28" t="str">
        <f t="shared" si="163"/>
        <v/>
      </c>
      <c r="AS205" s="28" t="str">
        <f t="shared" si="164"/>
        <v/>
      </c>
      <c r="AT205" s="28" t="str">
        <f t="shared" si="165"/>
        <v/>
      </c>
      <c r="AU205" s="28" t="str">
        <f t="shared" si="166"/>
        <v/>
      </c>
      <c r="AV205" s="28" t="str">
        <f t="shared" si="167"/>
        <v/>
      </c>
      <c r="AW205" s="28" t="str">
        <f t="shared" si="168"/>
        <v/>
      </c>
      <c r="AX205" s="28"/>
      <c r="AZ205" s="28">
        <f t="shared" si="143"/>
        <v>0</v>
      </c>
      <c r="BA205" s="28">
        <f t="shared" si="144"/>
        <v>0</v>
      </c>
      <c r="BB205" s="28">
        <f t="shared" si="145"/>
        <v>0</v>
      </c>
      <c r="BC205" s="28">
        <f t="shared" si="146"/>
        <v>0</v>
      </c>
      <c r="BD205" s="35" t="str">
        <f t="shared" si="147"/>
        <v/>
      </c>
      <c r="BE205" s="30" t="str">
        <f t="shared" si="148"/>
        <v/>
      </c>
    </row>
    <row r="206" spans="14:57">
      <c r="N206" s="28">
        <v>204</v>
      </c>
      <c r="O206" s="28"/>
      <c r="P206" s="30" t="str">
        <f t="shared" si="132"/>
        <v/>
      </c>
      <c r="Q206" s="30" t="str">
        <f t="shared" si="133"/>
        <v/>
      </c>
      <c r="R206" s="30" t="str">
        <f t="shared" si="134"/>
        <v/>
      </c>
      <c r="S206" s="30" t="str">
        <f t="shared" si="135"/>
        <v/>
      </c>
      <c r="T206" s="30" t="str">
        <f t="shared" si="136"/>
        <v/>
      </c>
      <c r="U206" s="30" t="str">
        <f t="shared" si="137"/>
        <v/>
      </c>
      <c r="V206" s="30" t="str">
        <f t="shared" si="138"/>
        <v/>
      </c>
      <c r="W206" s="30" t="str">
        <f t="shared" si="139"/>
        <v/>
      </c>
      <c r="X206" s="30" t="str">
        <f t="shared" si="140"/>
        <v/>
      </c>
      <c r="Y206" s="30" t="str">
        <f t="shared" si="141"/>
        <v/>
      </c>
      <c r="Z206" s="30" t="str">
        <f t="shared" si="142"/>
        <v/>
      </c>
      <c r="AB206" s="30" t="str">
        <f t="shared" si="149"/>
        <v/>
      </c>
      <c r="AC206" s="30" t="str">
        <f t="shared" si="150"/>
        <v/>
      </c>
      <c r="AD206" s="30" t="str">
        <f t="shared" si="151"/>
        <v/>
      </c>
      <c r="AE206" s="30" t="str">
        <f t="shared" si="152"/>
        <v/>
      </c>
      <c r="AF206" s="30" t="str">
        <f t="shared" si="153"/>
        <v/>
      </c>
      <c r="AG206" s="30" t="str">
        <f t="shared" si="154"/>
        <v/>
      </c>
      <c r="AH206" s="30" t="str">
        <f t="shared" si="155"/>
        <v/>
      </c>
      <c r="AI206" s="30" t="str">
        <f t="shared" si="156"/>
        <v/>
      </c>
      <c r="AJ206" s="30" t="str">
        <f t="shared" si="157"/>
        <v/>
      </c>
      <c r="AK206" s="30" t="str">
        <f t="shared" si="158"/>
        <v/>
      </c>
      <c r="AL206" s="30"/>
      <c r="AN206" s="28" t="str">
        <f t="shared" si="159"/>
        <v/>
      </c>
      <c r="AO206" s="28" t="str">
        <f t="shared" si="160"/>
        <v/>
      </c>
      <c r="AP206" s="28" t="str">
        <f t="shared" si="161"/>
        <v/>
      </c>
      <c r="AQ206" s="28" t="str">
        <f t="shared" si="162"/>
        <v/>
      </c>
      <c r="AR206" s="28" t="str">
        <f t="shared" si="163"/>
        <v/>
      </c>
      <c r="AS206" s="28" t="str">
        <f t="shared" si="164"/>
        <v/>
      </c>
      <c r="AT206" s="28" t="str">
        <f t="shared" si="165"/>
        <v/>
      </c>
      <c r="AU206" s="28" t="str">
        <f t="shared" si="166"/>
        <v/>
      </c>
      <c r="AV206" s="28" t="str">
        <f t="shared" si="167"/>
        <v/>
      </c>
      <c r="AW206" s="28" t="str">
        <f t="shared" si="168"/>
        <v/>
      </c>
      <c r="AX206" s="28"/>
      <c r="AZ206" s="28">
        <f t="shared" si="143"/>
        <v>0</v>
      </c>
      <c r="BA206" s="28">
        <f t="shared" si="144"/>
        <v>0</v>
      </c>
      <c r="BB206" s="28">
        <f t="shared" si="145"/>
        <v>0</v>
      </c>
      <c r="BC206" s="28">
        <f t="shared" si="146"/>
        <v>0</v>
      </c>
      <c r="BD206" s="35" t="str">
        <f t="shared" si="147"/>
        <v/>
      </c>
      <c r="BE206" s="30" t="str">
        <f t="shared" si="148"/>
        <v/>
      </c>
    </row>
    <row r="207" spans="14:57">
      <c r="N207" s="28">
        <v>205</v>
      </c>
      <c r="O207" s="28"/>
      <c r="P207" s="30" t="str">
        <f t="shared" si="132"/>
        <v/>
      </c>
      <c r="Q207" s="30" t="str">
        <f t="shared" si="133"/>
        <v/>
      </c>
      <c r="R207" s="30" t="str">
        <f t="shared" si="134"/>
        <v/>
      </c>
      <c r="S207" s="30" t="str">
        <f t="shared" si="135"/>
        <v/>
      </c>
      <c r="T207" s="30" t="str">
        <f t="shared" si="136"/>
        <v/>
      </c>
      <c r="U207" s="30" t="str">
        <f t="shared" si="137"/>
        <v/>
      </c>
      <c r="V207" s="30" t="str">
        <f t="shared" si="138"/>
        <v/>
      </c>
      <c r="W207" s="30" t="str">
        <f t="shared" si="139"/>
        <v/>
      </c>
      <c r="X207" s="30" t="str">
        <f t="shared" si="140"/>
        <v/>
      </c>
      <c r="Y207" s="30" t="str">
        <f t="shared" si="141"/>
        <v/>
      </c>
      <c r="Z207" s="30" t="str">
        <f t="shared" si="142"/>
        <v/>
      </c>
      <c r="AB207" s="30" t="str">
        <f t="shared" si="149"/>
        <v/>
      </c>
      <c r="AC207" s="30" t="str">
        <f t="shared" si="150"/>
        <v/>
      </c>
      <c r="AD207" s="30" t="str">
        <f t="shared" si="151"/>
        <v/>
      </c>
      <c r="AE207" s="30" t="str">
        <f t="shared" si="152"/>
        <v/>
      </c>
      <c r="AF207" s="30" t="str">
        <f t="shared" si="153"/>
        <v/>
      </c>
      <c r="AG207" s="30" t="str">
        <f t="shared" si="154"/>
        <v/>
      </c>
      <c r="AH207" s="30" t="str">
        <f t="shared" si="155"/>
        <v/>
      </c>
      <c r="AI207" s="30" t="str">
        <f t="shared" si="156"/>
        <v/>
      </c>
      <c r="AJ207" s="30" t="str">
        <f t="shared" si="157"/>
        <v/>
      </c>
      <c r="AK207" s="30" t="str">
        <f t="shared" si="158"/>
        <v/>
      </c>
      <c r="AL207" s="30"/>
      <c r="AN207" s="28" t="str">
        <f t="shared" si="159"/>
        <v/>
      </c>
      <c r="AO207" s="28" t="str">
        <f t="shared" si="160"/>
        <v/>
      </c>
      <c r="AP207" s="28" t="str">
        <f t="shared" si="161"/>
        <v/>
      </c>
      <c r="AQ207" s="28" t="str">
        <f t="shared" si="162"/>
        <v/>
      </c>
      <c r="AR207" s="28" t="str">
        <f t="shared" si="163"/>
        <v/>
      </c>
      <c r="AS207" s="28" t="str">
        <f t="shared" si="164"/>
        <v/>
      </c>
      <c r="AT207" s="28" t="str">
        <f t="shared" si="165"/>
        <v/>
      </c>
      <c r="AU207" s="28" t="str">
        <f t="shared" si="166"/>
        <v/>
      </c>
      <c r="AV207" s="28" t="str">
        <f t="shared" si="167"/>
        <v/>
      </c>
      <c r="AW207" s="28" t="str">
        <f t="shared" si="168"/>
        <v/>
      </c>
      <c r="AX207" s="28"/>
      <c r="AZ207" s="28">
        <f t="shared" si="143"/>
        <v>0</v>
      </c>
      <c r="BA207" s="28">
        <f t="shared" si="144"/>
        <v>0</v>
      </c>
      <c r="BB207" s="28">
        <f t="shared" si="145"/>
        <v>0</v>
      </c>
      <c r="BC207" s="28">
        <f t="shared" si="146"/>
        <v>0</v>
      </c>
      <c r="BD207" s="35" t="str">
        <f t="shared" si="147"/>
        <v/>
      </c>
      <c r="BE207" s="30" t="str">
        <f t="shared" si="148"/>
        <v/>
      </c>
    </row>
    <row r="208" spans="14:57">
      <c r="N208" s="28">
        <v>206</v>
      </c>
      <c r="O208" s="28"/>
      <c r="P208" s="30" t="str">
        <f t="shared" si="132"/>
        <v/>
      </c>
      <c r="Q208" s="30" t="str">
        <f t="shared" si="133"/>
        <v/>
      </c>
      <c r="R208" s="30" t="str">
        <f t="shared" si="134"/>
        <v/>
      </c>
      <c r="S208" s="30" t="str">
        <f t="shared" si="135"/>
        <v/>
      </c>
      <c r="T208" s="30" t="str">
        <f t="shared" si="136"/>
        <v/>
      </c>
      <c r="U208" s="30" t="str">
        <f t="shared" si="137"/>
        <v/>
      </c>
      <c r="V208" s="30" t="str">
        <f t="shared" si="138"/>
        <v/>
      </c>
      <c r="W208" s="30" t="str">
        <f t="shared" si="139"/>
        <v/>
      </c>
      <c r="X208" s="30" t="str">
        <f t="shared" si="140"/>
        <v/>
      </c>
      <c r="Y208" s="30" t="str">
        <f t="shared" si="141"/>
        <v/>
      </c>
      <c r="Z208" s="30" t="str">
        <f t="shared" si="142"/>
        <v/>
      </c>
      <c r="AB208" s="30" t="str">
        <f t="shared" si="149"/>
        <v/>
      </c>
      <c r="AC208" s="30" t="str">
        <f t="shared" si="150"/>
        <v/>
      </c>
      <c r="AD208" s="30" t="str">
        <f t="shared" si="151"/>
        <v/>
      </c>
      <c r="AE208" s="30" t="str">
        <f t="shared" si="152"/>
        <v/>
      </c>
      <c r="AF208" s="30" t="str">
        <f t="shared" si="153"/>
        <v/>
      </c>
      <c r="AG208" s="30" t="str">
        <f t="shared" si="154"/>
        <v/>
      </c>
      <c r="AH208" s="30" t="str">
        <f t="shared" si="155"/>
        <v/>
      </c>
      <c r="AI208" s="30" t="str">
        <f t="shared" si="156"/>
        <v/>
      </c>
      <c r="AJ208" s="30" t="str">
        <f t="shared" si="157"/>
        <v/>
      </c>
      <c r="AK208" s="30" t="str">
        <f t="shared" si="158"/>
        <v/>
      </c>
      <c r="AL208" s="30"/>
      <c r="AN208" s="28" t="str">
        <f t="shared" si="159"/>
        <v/>
      </c>
      <c r="AO208" s="28" t="str">
        <f t="shared" si="160"/>
        <v/>
      </c>
      <c r="AP208" s="28" t="str">
        <f t="shared" si="161"/>
        <v/>
      </c>
      <c r="AQ208" s="28" t="str">
        <f t="shared" si="162"/>
        <v/>
      </c>
      <c r="AR208" s="28" t="str">
        <f t="shared" si="163"/>
        <v/>
      </c>
      <c r="AS208" s="28" t="str">
        <f t="shared" si="164"/>
        <v/>
      </c>
      <c r="AT208" s="28" t="str">
        <f t="shared" si="165"/>
        <v/>
      </c>
      <c r="AU208" s="28" t="str">
        <f t="shared" si="166"/>
        <v/>
      </c>
      <c r="AV208" s="28" t="str">
        <f t="shared" si="167"/>
        <v/>
      </c>
      <c r="AW208" s="28" t="str">
        <f t="shared" si="168"/>
        <v/>
      </c>
      <c r="AX208" s="28"/>
      <c r="AZ208" s="28">
        <f t="shared" si="143"/>
        <v>0</v>
      </c>
      <c r="BA208" s="28">
        <f t="shared" si="144"/>
        <v>0</v>
      </c>
      <c r="BB208" s="28">
        <f t="shared" si="145"/>
        <v>0</v>
      </c>
      <c r="BC208" s="28">
        <f t="shared" si="146"/>
        <v>0</v>
      </c>
      <c r="BD208" s="35" t="str">
        <f t="shared" si="147"/>
        <v/>
      </c>
      <c r="BE208" s="30" t="str">
        <f t="shared" si="148"/>
        <v/>
      </c>
    </row>
    <row r="209" spans="14:57">
      <c r="N209" s="28">
        <v>207</v>
      </c>
      <c r="O209" s="28"/>
      <c r="P209" s="30" t="str">
        <f t="shared" si="132"/>
        <v/>
      </c>
      <c r="Q209" s="30" t="str">
        <f t="shared" si="133"/>
        <v/>
      </c>
      <c r="R209" s="30" t="str">
        <f t="shared" si="134"/>
        <v/>
      </c>
      <c r="S209" s="30" t="str">
        <f t="shared" si="135"/>
        <v/>
      </c>
      <c r="T209" s="30" t="str">
        <f t="shared" si="136"/>
        <v/>
      </c>
      <c r="U209" s="30" t="str">
        <f t="shared" si="137"/>
        <v/>
      </c>
      <c r="V209" s="30" t="str">
        <f t="shared" si="138"/>
        <v/>
      </c>
      <c r="W209" s="30" t="str">
        <f t="shared" si="139"/>
        <v/>
      </c>
      <c r="X209" s="30" t="str">
        <f t="shared" si="140"/>
        <v/>
      </c>
      <c r="Y209" s="30" t="str">
        <f t="shared" si="141"/>
        <v/>
      </c>
      <c r="Z209" s="30" t="str">
        <f t="shared" si="142"/>
        <v/>
      </c>
      <c r="AB209" s="30" t="str">
        <f t="shared" si="149"/>
        <v/>
      </c>
      <c r="AC209" s="30" t="str">
        <f t="shared" si="150"/>
        <v/>
      </c>
      <c r="AD209" s="30" t="str">
        <f t="shared" si="151"/>
        <v/>
      </c>
      <c r="AE209" s="30" t="str">
        <f t="shared" si="152"/>
        <v/>
      </c>
      <c r="AF209" s="30" t="str">
        <f t="shared" si="153"/>
        <v/>
      </c>
      <c r="AG209" s="30" t="str">
        <f t="shared" si="154"/>
        <v/>
      </c>
      <c r="AH209" s="30" t="str">
        <f t="shared" si="155"/>
        <v/>
      </c>
      <c r="AI209" s="30" t="str">
        <f t="shared" si="156"/>
        <v/>
      </c>
      <c r="AJ209" s="30" t="str">
        <f t="shared" si="157"/>
        <v/>
      </c>
      <c r="AK209" s="30" t="str">
        <f t="shared" si="158"/>
        <v/>
      </c>
      <c r="AL209" s="30"/>
      <c r="AN209" s="28" t="str">
        <f t="shared" si="159"/>
        <v/>
      </c>
      <c r="AO209" s="28" t="str">
        <f t="shared" si="160"/>
        <v/>
      </c>
      <c r="AP209" s="28" t="str">
        <f t="shared" si="161"/>
        <v/>
      </c>
      <c r="AQ209" s="28" t="str">
        <f t="shared" si="162"/>
        <v/>
      </c>
      <c r="AR209" s="28" t="str">
        <f t="shared" si="163"/>
        <v/>
      </c>
      <c r="AS209" s="28" t="str">
        <f t="shared" si="164"/>
        <v/>
      </c>
      <c r="AT209" s="28" t="str">
        <f t="shared" si="165"/>
        <v/>
      </c>
      <c r="AU209" s="28" t="str">
        <f t="shared" si="166"/>
        <v/>
      </c>
      <c r="AV209" s="28" t="str">
        <f t="shared" si="167"/>
        <v/>
      </c>
      <c r="AW209" s="28" t="str">
        <f t="shared" si="168"/>
        <v/>
      </c>
      <c r="AX209" s="28"/>
      <c r="AZ209" s="28">
        <f t="shared" si="143"/>
        <v>0</v>
      </c>
      <c r="BA209" s="28">
        <f t="shared" si="144"/>
        <v>0</v>
      </c>
      <c r="BB209" s="28">
        <f t="shared" si="145"/>
        <v>0</v>
      </c>
      <c r="BC209" s="28">
        <f t="shared" si="146"/>
        <v>0</v>
      </c>
      <c r="BD209" s="35" t="str">
        <f t="shared" si="147"/>
        <v/>
      </c>
      <c r="BE209" s="30" t="str">
        <f t="shared" si="148"/>
        <v/>
      </c>
    </row>
    <row r="210" spans="14:57">
      <c r="N210" s="28">
        <v>208</v>
      </c>
      <c r="O210" s="28"/>
      <c r="P210" s="30" t="str">
        <f t="shared" si="132"/>
        <v/>
      </c>
      <c r="Q210" s="30" t="str">
        <f t="shared" si="133"/>
        <v/>
      </c>
      <c r="R210" s="30" t="str">
        <f t="shared" si="134"/>
        <v/>
      </c>
      <c r="S210" s="30" t="str">
        <f t="shared" si="135"/>
        <v/>
      </c>
      <c r="T210" s="30" t="str">
        <f t="shared" si="136"/>
        <v/>
      </c>
      <c r="U210" s="30" t="str">
        <f t="shared" si="137"/>
        <v/>
      </c>
      <c r="V210" s="30" t="str">
        <f t="shared" si="138"/>
        <v/>
      </c>
      <c r="W210" s="30" t="str">
        <f t="shared" si="139"/>
        <v/>
      </c>
      <c r="X210" s="30" t="str">
        <f t="shared" si="140"/>
        <v/>
      </c>
      <c r="Y210" s="30" t="str">
        <f t="shared" si="141"/>
        <v/>
      </c>
      <c r="Z210" s="30" t="str">
        <f t="shared" si="142"/>
        <v/>
      </c>
      <c r="AB210" s="30" t="str">
        <f t="shared" si="149"/>
        <v/>
      </c>
      <c r="AC210" s="30" t="str">
        <f t="shared" si="150"/>
        <v/>
      </c>
      <c r="AD210" s="30" t="str">
        <f t="shared" si="151"/>
        <v/>
      </c>
      <c r="AE210" s="30" t="str">
        <f t="shared" si="152"/>
        <v/>
      </c>
      <c r="AF210" s="30" t="str">
        <f t="shared" si="153"/>
        <v/>
      </c>
      <c r="AG210" s="30" t="str">
        <f t="shared" si="154"/>
        <v/>
      </c>
      <c r="AH210" s="30" t="str">
        <f t="shared" si="155"/>
        <v/>
      </c>
      <c r="AI210" s="30" t="str">
        <f t="shared" si="156"/>
        <v/>
      </c>
      <c r="AJ210" s="30" t="str">
        <f t="shared" si="157"/>
        <v/>
      </c>
      <c r="AK210" s="30" t="str">
        <f t="shared" si="158"/>
        <v/>
      </c>
      <c r="AL210" s="30"/>
      <c r="AN210" s="28" t="str">
        <f t="shared" si="159"/>
        <v/>
      </c>
      <c r="AO210" s="28" t="str">
        <f t="shared" si="160"/>
        <v/>
      </c>
      <c r="AP210" s="28" t="str">
        <f t="shared" si="161"/>
        <v/>
      </c>
      <c r="AQ210" s="28" t="str">
        <f t="shared" si="162"/>
        <v/>
      </c>
      <c r="AR210" s="28" t="str">
        <f t="shared" si="163"/>
        <v/>
      </c>
      <c r="AS210" s="28" t="str">
        <f t="shared" si="164"/>
        <v/>
      </c>
      <c r="AT210" s="28" t="str">
        <f t="shared" si="165"/>
        <v/>
      </c>
      <c r="AU210" s="28" t="str">
        <f t="shared" si="166"/>
        <v/>
      </c>
      <c r="AV210" s="28" t="str">
        <f t="shared" si="167"/>
        <v/>
      </c>
      <c r="AW210" s="28" t="str">
        <f t="shared" si="168"/>
        <v/>
      </c>
      <c r="AX210" s="28"/>
      <c r="AZ210" s="28">
        <f t="shared" si="143"/>
        <v>0</v>
      </c>
      <c r="BA210" s="28">
        <f t="shared" si="144"/>
        <v>0</v>
      </c>
      <c r="BB210" s="28">
        <f t="shared" si="145"/>
        <v>0</v>
      </c>
      <c r="BC210" s="28">
        <f t="shared" si="146"/>
        <v>0</v>
      </c>
      <c r="BD210" s="35" t="str">
        <f t="shared" si="147"/>
        <v/>
      </c>
      <c r="BE210" s="30" t="str">
        <f t="shared" si="148"/>
        <v/>
      </c>
    </row>
    <row r="211" spans="14:57">
      <c r="N211" s="28">
        <v>209</v>
      </c>
      <c r="O211" s="28"/>
      <c r="P211" s="30" t="str">
        <f t="shared" si="132"/>
        <v/>
      </c>
      <c r="Q211" s="30" t="str">
        <f t="shared" si="133"/>
        <v/>
      </c>
      <c r="R211" s="30" t="str">
        <f t="shared" si="134"/>
        <v/>
      </c>
      <c r="S211" s="30" t="str">
        <f t="shared" si="135"/>
        <v/>
      </c>
      <c r="T211" s="30" t="str">
        <f t="shared" si="136"/>
        <v/>
      </c>
      <c r="U211" s="30" t="str">
        <f t="shared" si="137"/>
        <v/>
      </c>
      <c r="V211" s="30" t="str">
        <f t="shared" si="138"/>
        <v/>
      </c>
      <c r="W211" s="30" t="str">
        <f t="shared" si="139"/>
        <v/>
      </c>
      <c r="X211" s="30" t="str">
        <f t="shared" si="140"/>
        <v/>
      </c>
      <c r="Y211" s="30" t="str">
        <f t="shared" si="141"/>
        <v/>
      </c>
      <c r="Z211" s="30" t="str">
        <f t="shared" si="142"/>
        <v/>
      </c>
      <c r="AB211" s="30" t="str">
        <f t="shared" si="149"/>
        <v/>
      </c>
      <c r="AC211" s="30" t="str">
        <f t="shared" si="150"/>
        <v/>
      </c>
      <c r="AD211" s="30" t="str">
        <f t="shared" si="151"/>
        <v/>
      </c>
      <c r="AE211" s="30" t="str">
        <f t="shared" si="152"/>
        <v/>
      </c>
      <c r="AF211" s="30" t="str">
        <f t="shared" si="153"/>
        <v/>
      </c>
      <c r="AG211" s="30" t="str">
        <f t="shared" si="154"/>
        <v/>
      </c>
      <c r="AH211" s="30" t="str">
        <f t="shared" si="155"/>
        <v/>
      </c>
      <c r="AI211" s="30" t="str">
        <f t="shared" si="156"/>
        <v/>
      </c>
      <c r="AJ211" s="30" t="str">
        <f t="shared" si="157"/>
        <v/>
      </c>
      <c r="AK211" s="30" t="str">
        <f t="shared" si="158"/>
        <v/>
      </c>
      <c r="AL211" s="30"/>
      <c r="AN211" s="28" t="str">
        <f t="shared" si="159"/>
        <v/>
      </c>
      <c r="AO211" s="28" t="str">
        <f t="shared" si="160"/>
        <v/>
      </c>
      <c r="AP211" s="28" t="str">
        <f t="shared" si="161"/>
        <v/>
      </c>
      <c r="AQ211" s="28" t="str">
        <f t="shared" si="162"/>
        <v/>
      </c>
      <c r="AR211" s="28" t="str">
        <f t="shared" si="163"/>
        <v/>
      </c>
      <c r="AS211" s="28" t="str">
        <f t="shared" si="164"/>
        <v/>
      </c>
      <c r="AT211" s="28" t="str">
        <f t="shared" si="165"/>
        <v/>
      </c>
      <c r="AU211" s="28" t="str">
        <f t="shared" si="166"/>
        <v/>
      </c>
      <c r="AV211" s="28" t="str">
        <f t="shared" si="167"/>
        <v/>
      </c>
      <c r="AW211" s="28" t="str">
        <f t="shared" si="168"/>
        <v/>
      </c>
      <c r="AX211" s="28"/>
      <c r="AZ211" s="28">
        <f t="shared" si="143"/>
        <v>0</v>
      </c>
      <c r="BA211" s="28">
        <f t="shared" si="144"/>
        <v>0</v>
      </c>
      <c r="BB211" s="28">
        <f t="shared" si="145"/>
        <v>0</v>
      </c>
      <c r="BC211" s="28">
        <f t="shared" si="146"/>
        <v>0</v>
      </c>
      <c r="BD211" s="35" t="str">
        <f t="shared" si="147"/>
        <v/>
      </c>
      <c r="BE211" s="30" t="str">
        <f t="shared" si="148"/>
        <v/>
      </c>
    </row>
    <row r="212" spans="14:57">
      <c r="N212" s="28">
        <v>210</v>
      </c>
      <c r="O212" s="28"/>
      <c r="P212" s="30" t="str">
        <f t="shared" si="132"/>
        <v/>
      </c>
      <c r="Q212" s="30" t="str">
        <f t="shared" si="133"/>
        <v/>
      </c>
      <c r="R212" s="30" t="str">
        <f t="shared" si="134"/>
        <v/>
      </c>
      <c r="S212" s="30" t="str">
        <f t="shared" si="135"/>
        <v/>
      </c>
      <c r="T212" s="30" t="str">
        <f t="shared" si="136"/>
        <v/>
      </c>
      <c r="U212" s="30" t="str">
        <f t="shared" si="137"/>
        <v/>
      </c>
      <c r="V212" s="30" t="str">
        <f t="shared" si="138"/>
        <v/>
      </c>
      <c r="W212" s="30" t="str">
        <f t="shared" si="139"/>
        <v/>
      </c>
      <c r="X212" s="30" t="str">
        <f t="shared" si="140"/>
        <v/>
      </c>
      <c r="Y212" s="30" t="str">
        <f t="shared" si="141"/>
        <v/>
      </c>
      <c r="Z212" s="30" t="str">
        <f t="shared" si="142"/>
        <v/>
      </c>
      <c r="AB212" s="30" t="str">
        <f t="shared" si="149"/>
        <v/>
      </c>
      <c r="AC212" s="30" t="str">
        <f t="shared" si="150"/>
        <v/>
      </c>
      <c r="AD212" s="30" t="str">
        <f t="shared" si="151"/>
        <v/>
      </c>
      <c r="AE212" s="30" t="str">
        <f t="shared" si="152"/>
        <v/>
      </c>
      <c r="AF212" s="30" t="str">
        <f t="shared" si="153"/>
        <v/>
      </c>
      <c r="AG212" s="30" t="str">
        <f t="shared" si="154"/>
        <v/>
      </c>
      <c r="AH212" s="30" t="str">
        <f t="shared" si="155"/>
        <v/>
      </c>
      <c r="AI212" s="30" t="str">
        <f t="shared" si="156"/>
        <v/>
      </c>
      <c r="AJ212" s="30" t="str">
        <f t="shared" si="157"/>
        <v/>
      </c>
      <c r="AK212" s="30" t="str">
        <f t="shared" si="158"/>
        <v/>
      </c>
      <c r="AL212" s="30"/>
      <c r="AN212" s="28" t="str">
        <f t="shared" si="159"/>
        <v/>
      </c>
      <c r="AO212" s="28" t="str">
        <f t="shared" si="160"/>
        <v/>
      </c>
      <c r="AP212" s="28" t="str">
        <f t="shared" si="161"/>
        <v/>
      </c>
      <c r="AQ212" s="28" t="str">
        <f t="shared" si="162"/>
        <v/>
      </c>
      <c r="AR212" s="28" t="str">
        <f t="shared" si="163"/>
        <v/>
      </c>
      <c r="AS212" s="28" t="str">
        <f t="shared" si="164"/>
        <v/>
      </c>
      <c r="AT212" s="28" t="str">
        <f t="shared" si="165"/>
        <v/>
      </c>
      <c r="AU212" s="28" t="str">
        <f t="shared" si="166"/>
        <v/>
      </c>
      <c r="AV212" s="28" t="str">
        <f t="shared" si="167"/>
        <v/>
      </c>
      <c r="AW212" s="28" t="str">
        <f t="shared" si="168"/>
        <v/>
      </c>
      <c r="AX212" s="28"/>
      <c r="AZ212" s="28">
        <f t="shared" si="143"/>
        <v>0</v>
      </c>
      <c r="BA212" s="28">
        <f t="shared" si="144"/>
        <v>0</v>
      </c>
      <c r="BB212" s="28">
        <f t="shared" si="145"/>
        <v>0</v>
      </c>
      <c r="BC212" s="28">
        <f t="shared" si="146"/>
        <v>0</v>
      </c>
      <c r="BD212" s="35" t="str">
        <f t="shared" si="147"/>
        <v/>
      </c>
      <c r="BE212" s="30" t="str">
        <f t="shared" si="148"/>
        <v/>
      </c>
    </row>
    <row r="213" spans="14:57">
      <c r="N213" s="28">
        <v>211</v>
      </c>
      <c r="O213" s="28"/>
      <c r="P213" s="30" t="str">
        <f t="shared" si="132"/>
        <v/>
      </c>
      <c r="Q213" s="30" t="str">
        <f t="shared" si="133"/>
        <v/>
      </c>
      <c r="R213" s="30" t="str">
        <f t="shared" si="134"/>
        <v/>
      </c>
      <c r="S213" s="30" t="str">
        <f t="shared" si="135"/>
        <v/>
      </c>
      <c r="T213" s="30" t="str">
        <f t="shared" si="136"/>
        <v/>
      </c>
      <c r="U213" s="30" t="str">
        <f t="shared" si="137"/>
        <v/>
      </c>
      <c r="V213" s="30" t="str">
        <f t="shared" si="138"/>
        <v/>
      </c>
      <c r="W213" s="30" t="str">
        <f t="shared" si="139"/>
        <v/>
      </c>
      <c r="X213" s="30" t="str">
        <f t="shared" si="140"/>
        <v/>
      </c>
      <c r="Y213" s="30" t="str">
        <f t="shared" si="141"/>
        <v/>
      </c>
      <c r="Z213" s="30" t="str">
        <f t="shared" si="142"/>
        <v/>
      </c>
      <c r="AB213" s="30" t="str">
        <f t="shared" si="149"/>
        <v/>
      </c>
      <c r="AC213" s="30" t="str">
        <f t="shared" si="150"/>
        <v/>
      </c>
      <c r="AD213" s="30" t="str">
        <f t="shared" si="151"/>
        <v/>
      </c>
      <c r="AE213" s="30" t="str">
        <f t="shared" si="152"/>
        <v/>
      </c>
      <c r="AF213" s="30" t="str">
        <f t="shared" si="153"/>
        <v/>
      </c>
      <c r="AG213" s="30" t="str">
        <f t="shared" si="154"/>
        <v/>
      </c>
      <c r="AH213" s="30" t="str">
        <f t="shared" si="155"/>
        <v/>
      </c>
      <c r="AI213" s="30" t="str">
        <f t="shared" si="156"/>
        <v/>
      </c>
      <c r="AJ213" s="30" t="str">
        <f t="shared" si="157"/>
        <v/>
      </c>
      <c r="AK213" s="30" t="str">
        <f t="shared" si="158"/>
        <v/>
      </c>
      <c r="AL213" s="30"/>
      <c r="AN213" s="28" t="str">
        <f t="shared" si="159"/>
        <v/>
      </c>
      <c r="AO213" s="28" t="str">
        <f t="shared" si="160"/>
        <v/>
      </c>
      <c r="AP213" s="28" t="str">
        <f t="shared" si="161"/>
        <v/>
      </c>
      <c r="AQ213" s="28" t="str">
        <f t="shared" si="162"/>
        <v/>
      </c>
      <c r="AR213" s="28" t="str">
        <f t="shared" si="163"/>
        <v/>
      </c>
      <c r="AS213" s="28" t="str">
        <f t="shared" si="164"/>
        <v/>
      </c>
      <c r="AT213" s="28" t="str">
        <f t="shared" si="165"/>
        <v/>
      </c>
      <c r="AU213" s="28" t="str">
        <f t="shared" si="166"/>
        <v/>
      </c>
      <c r="AV213" s="28" t="str">
        <f t="shared" si="167"/>
        <v/>
      </c>
      <c r="AW213" s="28" t="str">
        <f t="shared" si="168"/>
        <v/>
      </c>
      <c r="AX213" s="28"/>
      <c r="AZ213" s="28">
        <f t="shared" si="143"/>
        <v>0</v>
      </c>
      <c r="BA213" s="28">
        <f t="shared" si="144"/>
        <v>0</v>
      </c>
      <c r="BB213" s="28">
        <f t="shared" si="145"/>
        <v>0</v>
      </c>
      <c r="BC213" s="28">
        <f t="shared" si="146"/>
        <v>0</v>
      </c>
      <c r="BD213" s="35" t="str">
        <f t="shared" si="147"/>
        <v/>
      </c>
      <c r="BE213" s="30" t="str">
        <f t="shared" si="148"/>
        <v/>
      </c>
    </row>
    <row r="214" spans="14:57">
      <c r="N214" s="28">
        <v>212</v>
      </c>
      <c r="O214" s="28"/>
      <c r="P214" s="30" t="str">
        <f t="shared" si="132"/>
        <v/>
      </c>
      <c r="Q214" s="30" t="str">
        <f t="shared" si="133"/>
        <v/>
      </c>
      <c r="R214" s="30" t="str">
        <f t="shared" si="134"/>
        <v/>
      </c>
      <c r="S214" s="30" t="str">
        <f t="shared" si="135"/>
        <v/>
      </c>
      <c r="T214" s="30" t="str">
        <f t="shared" si="136"/>
        <v/>
      </c>
      <c r="U214" s="30" t="str">
        <f t="shared" si="137"/>
        <v/>
      </c>
      <c r="V214" s="30" t="str">
        <f t="shared" si="138"/>
        <v/>
      </c>
      <c r="W214" s="30" t="str">
        <f t="shared" si="139"/>
        <v/>
      </c>
      <c r="X214" s="30" t="str">
        <f t="shared" si="140"/>
        <v/>
      </c>
      <c r="Y214" s="30" t="str">
        <f t="shared" si="141"/>
        <v/>
      </c>
      <c r="Z214" s="30" t="str">
        <f t="shared" si="142"/>
        <v/>
      </c>
      <c r="AB214" s="30" t="str">
        <f t="shared" si="149"/>
        <v/>
      </c>
      <c r="AC214" s="30" t="str">
        <f t="shared" si="150"/>
        <v/>
      </c>
      <c r="AD214" s="30" t="str">
        <f t="shared" si="151"/>
        <v/>
      </c>
      <c r="AE214" s="30" t="str">
        <f t="shared" si="152"/>
        <v/>
      </c>
      <c r="AF214" s="30" t="str">
        <f t="shared" si="153"/>
        <v/>
      </c>
      <c r="AG214" s="30" t="str">
        <f t="shared" si="154"/>
        <v/>
      </c>
      <c r="AH214" s="30" t="str">
        <f t="shared" si="155"/>
        <v/>
      </c>
      <c r="AI214" s="30" t="str">
        <f t="shared" si="156"/>
        <v/>
      </c>
      <c r="AJ214" s="30" t="str">
        <f t="shared" si="157"/>
        <v/>
      </c>
      <c r="AK214" s="30" t="str">
        <f t="shared" si="158"/>
        <v/>
      </c>
      <c r="AL214" s="30"/>
      <c r="AN214" s="28" t="str">
        <f t="shared" si="159"/>
        <v/>
      </c>
      <c r="AO214" s="28" t="str">
        <f t="shared" si="160"/>
        <v/>
      </c>
      <c r="AP214" s="28" t="str">
        <f t="shared" si="161"/>
        <v/>
      </c>
      <c r="AQ214" s="28" t="str">
        <f t="shared" si="162"/>
        <v/>
      </c>
      <c r="AR214" s="28" t="str">
        <f t="shared" si="163"/>
        <v/>
      </c>
      <c r="AS214" s="28" t="str">
        <f t="shared" si="164"/>
        <v/>
      </c>
      <c r="AT214" s="28" t="str">
        <f t="shared" si="165"/>
        <v/>
      </c>
      <c r="AU214" s="28" t="str">
        <f t="shared" si="166"/>
        <v/>
      </c>
      <c r="AV214" s="28" t="str">
        <f t="shared" si="167"/>
        <v/>
      </c>
      <c r="AW214" s="28" t="str">
        <f t="shared" si="168"/>
        <v/>
      </c>
      <c r="AX214" s="28"/>
      <c r="AZ214" s="28">
        <f t="shared" si="143"/>
        <v>0</v>
      </c>
      <c r="BA214" s="28">
        <f t="shared" si="144"/>
        <v>0</v>
      </c>
      <c r="BB214" s="28">
        <f t="shared" si="145"/>
        <v>0</v>
      </c>
      <c r="BC214" s="28">
        <f t="shared" si="146"/>
        <v>0</v>
      </c>
      <c r="BD214" s="35" t="str">
        <f t="shared" si="147"/>
        <v/>
      </c>
      <c r="BE214" s="30" t="str">
        <f t="shared" si="148"/>
        <v/>
      </c>
    </row>
    <row r="215" spans="14:57">
      <c r="N215" s="28">
        <v>213</v>
      </c>
      <c r="O215" s="28"/>
      <c r="P215" s="30" t="str">
        <f t="shared" si="132"/>
        <v/>
      </c>
      <c r="Q215" s="30" t="str">
        <f t="shared" si="133"/>
        <v/>
      </c>
      <c r="R215" s="30" t="str">
        <f t="shared" si="134"/>
        <v/>
      </c>
      <c r="S215" s="30" t="str">
        <f t="shared" si="135"/>
        <v/>
      </c>
      <c r="T215" s="30" t="str">
        <f t="shared" si="136"/>
        <v/>
      </c>
      <c r="U215" s="30" t="str">
        <f t="shared" si="137"/>
        <v/>
      </c>
      <c r="V215" s="30" t="str">
        <f t="shared" si="138"/>
        <v/>
      </c>
      <c r="W215" s="30" t="str">
        <f t="shared" si="139"/>
        <v/>
      </c>
      <c r="X215" s="30" t="str">
        <f t="shared" si="140"/>
        <v/>
      </c>
      <c r="Y215" s="30" t="str">
        <f t="shared" si="141"/>
        <v/>
      </c>
      <c r="Z215" s="30" t="str">
        <f t="shared" si="142"/>
        <v/>
      </c>
      <c r="AB215" s="30" t="str">
        <f t="shared" si="149"/>
        <v/>
      </c>
      <c r="AC215" s="30" t="str">
        <f t="shared" si="150"/>
        <v/>
      </c>
      <c r="AD215" s="30" t="str">
        <f t="shared" si="151"/>
        <v/>
      </c>
      <c r="AE215" s="30" t="str">
        <f t="shared" si="152"/>
        <v/>
      </c>
      <c r="AF215" s="30" t="str">
        <f t="shared" si="153"/>
        <v/>
      </c>
      <c r="AG215" s="30" t="str">
        <f t="shared" si="154"/>
        <v/>
      </c>
      <c r="AH215" s="30" t="str">
        <f t="shared" si="155"/>
        <v/>
      </c>
      <c r="AI215" s="30" t="str">
        <f t="shared" si="156"/>
        <v/>
      </c>
      <c r="AJ215" s="30" t="str">
        <f t="shared" si="157"/>
        <v/>
      </c>
      <c r="AK215" s="30" t="str">
        <f t="shared" si="158"/>
        <v/>
      </c>
      <c r="AL215" s="30"/>
      <c r="AN215" s="28" t="str">
        <f t="shared" si="159"/>
        <v/>
      </c>
      <c r="AO215" s="28" t="str">
        <f t="shared" si="160"/>
        <v/>
      </c>
      <c r="AP215" s="28" t="str">
        <f t="shared" si="161"/>
        <v/>
      </c>
      <c r="AQ215" s="28" t="str">
        <f t="shared" si="162"/>
        <v/>
      </c>
      <c r="AR215" s="28" t="str">
        <f t="shared" si="163"/>
        <v/>
      </c>
      <c r="AS215" s="28" t="str">
        <f t="shared" si="164"/>
        <v/>
      </c>
      <c r="AT215" s="28" t="str">
        <f t="shared" si="165"/>
        <v/>
      </c>
      <c r="AU215" s="28" t="str">
        <f t="shared" si="166"/>
        <v/>
      </c>
      <c r="AV215" s="28" t="str">
        <f t="shared" si="167"/>
        <v/>
      </c>
      <c r="AW215" s="28" t="str">
        <f t="shared" si="168"/>
        <v/>
      </c>
      <c r="AX215" s="28"/>
      <c r="AZ215" s="28">
        <f t="shared" si="143"/>
        <v>0</v>
      </c>
      <c r="BA215" s="28">
        <f t="shared" si="144"/>
        <v>0</v>
      </c>
      <c r="BB215" s="28">
        <f t="shared" si="145"/>
        <v>0</v>
      </c>
      <c r="BC215" s="28">
        <f t="shared" si="146"/>
        <v>0</v>
      </c>
      <c r="BD215" s="35" t="str">
        <f t="shared" si="147"/>
        <v/>
      </c>
      <c r="BE215" s="30" t="str">
        <f t="shared" si="148"/>
        <v/>
      </c>
    </row>
    <row r="216" spans="14:57">
      <c r="N216" s="28">
        <v>214</v>
      </c>
      <c r="O216" s="28"/>
      <c r="P216" s="30" t="str">
        <f t="shared" si="132"/>
        <v/>
      </c>
      <c r="Q216" s="30" t="str">
        <f t="shared" si="133"/>
        <v/>
      </c>
      <c r="R216" s="30" t="str">
        <f t="shared" si="134"/>
        <v/>
      </c>
      <c r="S216" s="30" t="str">
        <f t="shared" si="135"/>
        <v/>
      </c>
      <c r="T216" s="30" t="str">
        <f t="shared" si="136"/>
        <v/>
      </c>
      <c r="U216" s="30" t="str">
        <f t="shared" si="137"/>
        <v/>
      </c>
      <c r="V216" s="30" t="str">
        <f t="shared" si="138"/>
        <v/>
      </c>
      <c r="W216" s="30" t="str">
        <f t="shared" si="139"/>
        <v/>
      </c>
      <c r="X216" s="30" t="str">
        <f t="shared" si="140"/>
        <v/>
      </c>
      <c r="Y216" s="30" t="str">
        <f t="shared" si="141"/>
        <v/>
      </c>
      <c r="Z216" s="30" t="str">
        <f t="shared" si="142"/>
        <v/>
      </c>
      <c r="AB216" s="30" t="str">
        <f t="shared" si="149"/>
        <v/>
      </c>
      <c r="AC216" s="30" t="str">
        <f t="shared" si="150"/>
        <v/>
      </c>
      <c r="AD216" s="30" t="str">
        <f t="shared" si="151"/>
        <v/>
      </c>
      <c r="AE216" s="30" t="str">
        <f t="shared" si="152"/>
        <v/>
      </c>
      <c r="AF216" s="30" t="str">
        <f t="shared" si="153"/>
        <v/>
      </c>
      <c r="AG216" s="30" t="str">
        <f t="shared" si="154"/>
        <v/>
      </c>
      <c r="AH216" s="30" t="str">
        <f t="shared" si="155"/>
        <v/>
      </c>
      <c r="AI216" s="30" t="str">
        <f t="shared" si="156"/>
        <v/>
      </c>
      <c r="AJ216" s="30" t="str">
        <f t="shared" si="157"/>
        <v/>
      </c>
      <c r="AK216" s="30" t="str">
        <f t="shared" si="158"/>
        <v/>
      </c>
      <c r="AL216" s="30"/>
      <c r="AN216" s="28" t="str">
        <f t="shared" si="159"/>
        <v/>
      </c>
      <c r="AO216" s="28" t="str">
        <f t="shared" si="160"/>
        <v/>
      </c>
      <c r="AP216" s="28" t="str">
        <f t="shared" si="161"/>
        <v/>
      </c>
      <c r="AQ216" s="28" t="str">
        <f t="shared" si="162"/>
        <v/>
      </c>
      <c r="AR216" s="28" t="str">
        <f t="shared" si="163"/>
        <v/>
      </c>
      <c r="AS216" s="28" t="str">
        <f t="shared" si="164"/>
        <v/>
      </c>
      <c r="AT216" s="28" t="str">
        <f t="shared" si="165"/>
        <v/>
      </c>
      <c r="AU216" s="28" t="str">
        <f t="shared" si="166"/>
        <v/>
      </c>
      <c r="AV216" s="28" t="str">
        <f t="shared" si="167"/>
        <v/>
      </c>
      <c r="AW216" s="28" t="str">
        <f t="shared" si="168"/>
        <v/>
      </c>
      <c r="AX216" s="28"/>
      <c r="AZ216" s="28">
        <f t="shared" si="143"/>
        <v>0</v>
      </c>
      <c r="BA216" s="28">
        <f t="shared" si="144"/>
        <v>0</v>
      </c>
      <c r="BB216" s="28">
        <f t="shared" si="145"/>
        <v>0</v>
      </c>
      <c r="BC216" s="28">
        <f t="shared" si="146"/>
        <v>0</v>
      </c>
      <c r="BD216" s="35" t="str">
        <f t="shared" si="147"/>
        <v/>
      </c>
      <c r="BE216" s="30" t="str">
        <f t="shared" si="148"/>
        <v/>
      </c>
    </row>
    <row r="217" spans="14:57">
      <c r="N217" s="28">
        <v>215</v>
      </c>
      <c r="O217" s="28"/>
      <c r="P217" s="30" t="str">
        <f t="shared" si="132"/>
        <v/>
      </c>
      <c r="Q217" s="30" t="str">
        <f t="shared" si="133"/>
        <v/>
      </c>
      <c r="R217" s="30" t="str">
        <f t="shared" si="134"/>
        <v/>
      </c>
      <c r="S217" s="30" t="str">
        <f t="shared" si="135"/>
        <v/>
      </c>
      <c r="T217" s="30" t="str">
        <f t="shared" si="136"/>
        <v/>
      </c>
      <c r="U217" s="30" t="str">
        <f t="shared" si="137"/>
        <v/>
      </c>
      <c r="V217" s="30" t="str">
        <f t="shared" si="138"/>
        <v/>
      </c>
      <c r="W217" s="30" t="str">
        <f t="shared" si="139"/>
        <v/>
      </c>
      <c r="X217" s="30" t="str">
        <f t="shared" si="140"/>
        <v/>
      </c>
      <c r="Y217" s="30" t="str">
        <f t="shared" si="141"/>
        <v/>
      </c>
      <c r="Z217" s="30" t="str">
        <f t="shared" si="142"/>
        <v/>
      </c>
      <c r="AB217" s="30" t="str">
        <f t="shared" si="149"/>
        <v/>
      </c>
      <c r="AC217" s="30" t="str">
        <f t="shared" si="150"/>
        <v/>
      </c>
      <c r="AD217" s="30" t="str">
        <f t="shared" si="151"/>
        <v/>
      </c>
      <c r="AE217" s="30" t="str">
        <f t="shared" si="152"/>
        <v/>
      </c>
      <c r="AF217" s="30" t="str">
        <f t="shared" si="153"/>
        <v/>
      </c>
      <c r="AG217" s="30" t="str">
        <f t="shared" si="154"/>
        <v/>
      </c>
      <c r="AH217" s="30" t="str">
        <f t="shared" si="155"/>
        <v/>
      </c>
      <c r="AI217" s="30" t="str">
        <f t="shared" si="156"/>
        <v/>
      </c>
      <c r="AJ217" s="30" t="str">
        <f t="shared" si="157"/>
        <v/>
      </c>
      <c r="AK217" s="30" t="str">
        <f t="shared" si="158"/>
        <v/>
      </c>
      <c r="AL217" s="30"/>
      <c r="AN217" s="28" t="str">
        <f t="shared" si="159"/>
        <v/>
      </c>
      <c r="AO217" s="28" t="str">
        <f t="shared" si="160"/>
        <v/>
      </c>
      <c r="AP217" s="28" t="str">
        <f t="shared" si="161"/>
        <v/>
      </c>
      <c r="AQ217" s="28" t="str">
        <f t="shared" si="162"/>
        <v/>
      </c>
      <c r="AR217" s="28" t="str">
        <f t="shared" si="163"/>
        <v/>
      </c>
      <c r="AS217" s="28" t="str">
        <f t="shared" si="164"/>
        <v/>
      </c>
      <c r="AT217" s="28" t="str">
        <f t="shared" si="165"/>
        <v/>
      </c>
      <c r="AU217" s="28" t="str">
        <f t="shared" si="166"/>
        <v/>
      </c>
      <c r="AV217" s="28" t="str">
        <f t="shared" si="167"/>
        <v/>
      </c>
      <c r="AW217" s="28" t="str">
        <f t="shared" si="168"/>
        <v/>
      </c>
      <c r="AX217" s="28"/>
      <c r="AZ217" s="28">
        <f t="shared" si="143"/>
        <v>0</v>
      </c>
      <c r="BA217" s="28">
        <f t="shared" si="144"/>
        <v>0</v>
      </c>
      <c r="BB217" s="28">
        <f t="shared" si="145"/>
        <v>0</v>
      </c>
      <c r="BC217" s="28">
        <f t="shared" si="146"/>
        <v>0</v>
      </c>
      <c r="BD217" s="35" t="str">
        <f t="shared" si="147"/>
        <v/>
      </c>
      <c r="BE217" s="30" t="str">
        <f t="shared" si="148"/>
        <v/>
      </c>
    </row>
    <row r="218" spans="14:57">
      <c r="N218" s="28">
        <v>216</v>
      </c>
      <c r="O218" s="28"/>
      <c r="P218" s="30" t="str">
        <f t="shared" si="132"/>
        <v/>
      </c>
      <c r="Q218" s="30" t="str">
        <f t="shared" si="133"/>
        <v/>
      </c>
      <c r="R218" s="30" t="str">
        <f t="shared" si="134"/>
        <v/>
      </c>
      <c r="S218" s="30" t="str">
        <f t="shared" si="135"/>
        <v/>
      </c>
      <c r="T218" s="30" t="str">
        <f t="shared" si="136"/>
        <v/>
      </c>
      <c r="U218" s="30" t="str">
        <f t="shared" si="137"/>
        <v/>
      </c>
      <c r="V218" s="30" t="str">
        <f t="shared" si="138"/>
        <v/>
      </c>
      <c r="W218" s="30" t="str">
        <f t="shared" si="139"/>
        <v/>
      </c>
      <c r="X218" s="30" t="str">
        <f t="shared" si="140"/>
        <v/>
      </c>
      <c r="Y218" s="30" t="str">
        <f t="shared" si="141"/>
        <v/>
      </c>
      <c r="Z218" s="30" t="str">
        <f t="shared" si="142"/>
        <v/>
      </c>
      <c r="AB218" s="30" t="str">
        <f t="shared" si="149"/>
        <v/>
      </c>
      <c r="AC218" s="30" t="str">
        <f t="shared" si="150"/>
        <v/>
      </c>
      <c r="AD218" s="30" t="str">
        <f t="shared" si="151"/>
        <v/>
      </c>
      <c r="AE218" s="30" t="str">
        <f t="shared" si="152"/>
        <v/>
      </c>
      <c r="AF218" s="30" t="str">
        <f t="shared" si="153"/>
        <v/>
      </c>
      <c r="AG218" s="30" t="str">
        <f t="shared" si="154"/>
        <v/>
      </c>
      <c r="AH218" s="30" t="str">
        <f t="shared" si="155"/>
        <v/>
      </c>
      <c r="AI218" s="30" t="str">
        <f t="shared" si="156"/>
        <v/>
      </c>
      <c r="AJ218" s="30" t="str">
        <f t="shared" si="157"/>
        <v/>
      </c>
      <c r="AK218" s="30" t="str">
        <f t="shared" si="158"/>
        <v/>
      </c>
      <c r="AL218" s="30"/>
      <c r="AN218" s="28" t="str">
        <f t="shared" si="159"/>
        <v/>
      </c>
      <c r="AO218" s="28" t="str">
        <f t="shared" si="160"/>
        <v/>
      </c>
      <c r="AP218" s="28" t="str">
        <f t="shared" si="161"/>
        <v/>
      </c>
      <c r="AQ218" s="28" t="str">
        <f t="shared" si="162"/>
        <v/>
      </c>
      <c r="AR218" s="28" t="str">
        <f t="shared" si="163"/>
        <v/>
      </c>
      <c r="AS218" s="28" t="str">
        <f t="shared" si="164"/>
        <v/>
      </c>
      <c r="AT218" s="28" t="str">
        <f t="shared" si="165"/>
        <v/>
      </c>
      <c r="AU218" s="28" t="str">
        <f t="shared" si="166"/>
        <v/>
      </c>
      <c r="AV218" s="28" t="str">
        <f t="shared" si="167"/>
        <v/>
      </c>
      <c r="AW218" s="28" t="str">
        <f t="shared" si="168"/>
        <v/>
      </c>
      <c r="AX218" s="28"/>
      <c r="AZ218" s="28">
        <f t="shared" si="143"/>
        <v>0</v>
      </c>
      <c r="BA218" s="28">
        <f t="shared" si="144"/>
        <v>0</v>
      </c>
      <c r="BB218" s="28">
        <f t="shared" si="145"/>
        <v>0</v>
      </c>
      <c r="BC218" s="28">
        <f t="shared" si="146"/>
        <v>0</v>
      </c>
      <c r="BD218" s="35" t="str">
        <f t="shared" si="147"/>
        <v/>
      </c>
      <c r="BE218" s="30" t="str">
        <f t="shared" si="148"/>
        <v/>
      </c>
    </row>
    <row r="219" spans="14:57">
      <c r="N219" s="28">
        <v>217</v>
      </c>
      <c r="O219" s="28"/>
      <c r="P219" s="30" t="str">
        <f t="shared" si="132"/>
        <v/>
      </c>
      <c r="Q219" s="30" t="str">
        <f t="shared" si="133"/>
        <v/>
      </c>
      <c r="R219" s="30" t="str">
        <f t="shared" si="134"/>
        <v/>
      </c>
      <c r="S219" s="30" t="str">
        <f t="shared" si="135"/>
        <v/>
      </c>
      <c r="T219" s="30" t="str">
        <f t="shared" si="136"/>
        <v/>
      </c>
      <c r="U219" s="30" t="str">
        <f t="shared" si="137"/>
        <v/>
      </c>
      <c r="V219" s="30" t="str">
        <f t="shared" si="138"/>
        <v/>
      </c>
      <c r="W219" s="30" t="str">
        <f t="shared" si="139"/>
        <v/>
      </c>
      <c r="X219" s="30" t="str">
        <f t="shared" si="140"/>
        <v/>
      </c>
      <c r="Y219" s="30" t="str">
        <f t="shared" si="141"/>
        <v/>
      </c>
      <c r="Z219" s="30" t="str">
        <f t="shared" si="142"/>
        <v/>
      </c>
      <c r="AB219" s="30" t="str">
        <f t="shared" si="149"/>
        <v/>
      </c>
      <c r="AC219" s="30" t="str">
        <f t="shared" si="150"/>
        <v/>
      </c>
      <c r="AD219" s="30" t="str">
        <f t="shared" si="151"/>
        <v/>
      </c>
      <c r="AE219" s="30" t="str">
        <f t="shared" si="152"/>
        <v/>
      </c>
      <c r="AF219" s="30" t="str">
        <f t="shared" si="153"/>
        <v/>
      </c>
      <c r="AG219" s="30" t="str">
        <f t="shared" si="154"/>
        <v/>
      </c>
      <c r="AH219" s="30" t="str">
        <f t="shared" si="155"/>
        <v/>
      </c>
      <c r="AI219" s="30" t="str">
        <f t="shared" si="156"/>
        <v/>
      </c>
      <c r="AJ219" s="30" t="str">
        <f t="shared" si="157"/>
        <v/>
      </c>
      <c r="AK219" s="30" t="str">
        <f t="shared" si="158"/>
        <v/>
      </c>
      <c r="AL219" s="30"/>
      <c r="AN219" s="28" t="str">
        <f t="shared" si="159"/>
        <v/>
      </c>
      <c r="AO219" s="28" t="str">
        <f t="shared" si="160"/>
        <v/>
      </c>
      <c r="AP219" s="28" t="str">
        <f t="shared" si="161"/>
        <v/>
      </c>
      <c r="AQ219" s="28" t="str">
        <f t="shared" si="162"/>
        <v/>
      </c>
      <c r="AR219" s="28" t="str">
        <f t="shared" si="163"/>
        <v/>
      </c>
      <c r="AS219" s="28" t="str">
        <f t="shared" si="164"/>
        <v/>
      </c>
      <c r="AT219" s="28" t="str">
        <f t="shared" si="165"/>
        <v/>
      </c>
      <c r="AU219" s="28" t="str">
        <f t="shared" si="166"/>
        <v/>
      </c>
      <c r="AV219" s="28" t="str">
        <f t="shared" si="167"/>
        <v/>
      </c>
      <c r="AW219" s="28" t="str">
        <f t="shared" si="168"/>
        <v/>
      </c>
      <c r="AX219" s="28"/>
      <c r="AZ219" s="28">
        <f t="shared" si="143"/>
        <v>0</v>
      </c>
      <c r="BA219" s="28">
        <f t="shared" si="144"/>
        <v>0</v>
      </c>
      <c r="BB219" s="28">
        <f t="shared" si="145"/>
        <v>0</v>
      </c>
      <c r="BC219" s="28">
        <f t="shared" si="146"/>
        <v>0</v>
      </c>
      <c r="BD219" s="35" t="str">
        <f t="shared" si="147"/>
        <v/>
      </c>
      <c r="BE219" s="30" t="str">
        <f t="shared" si="148"/>
        <v/>
      </c>
    </row>
    <row r="220" spans="14:57">
      <c r="N220" s="28">
        <v>218</v>
      </c>
      <c r="O220" s="28"/>
      <c r="P220" s="30" t="str">
        <f t="shared" si="132"/>
        <v/>
      </c>
      <c r="Q220" s="30" t="str">
        <f t="shared" si="133"/>
        <v/>
      </c>
      <c r="R220" s="30" t="str">
        <f t="shared" si="134"/>
        <v/>
      </c>
      <c r="S220" s="30" t="str">
        <f t="shared" si="135"/>
        <v/>
      </c>
      <c r="T220" s="30" t="str">
        <f t="shared" si="136"/>
        <v/>
      </c>
      <c r="U220" s="30" t="str">
        <f t="shared" si="137"/>
        <v/>
      </c>
      <c r="V220" s="30" t="str">
        <f t="shared" si="138"/>
        <v/>
      </c>
      <c r="W220" s="30" t="str">
        <f t="shared" si="139"/>
        <v/>
      </c>
      <c r="X220" s="30" t="str">
        <f t="shared" si="140"/>
        <v/>
      </c>
      <c r="Y220" s="30" t="str">
        <f t="shared" si="141"/>
        <v/>
      </c>
      <c r="Z220" s="30" t="str">
        <f t="shared" si="142"/>
        <v/>
      </c>
      <c r="AB220" s="30" t="str">
        <f t="shared" si="149"/>
        <v/>
      </c>
      <c r="AC220" s="30" t="str">
        <f t="shared" si="150"/>
        <v/>
      </c>
      <c r="AD220" s="30" t="str">
        <f t="shared" si="151"/>
        <v/>
      </c>
      <c r="AE220" s="30" t="str">
        <f t="shared" si="152"/>
        <v/>
      </c>
      <c r="AF220" s="30" t="str">
        <f t="shared" si="153"/>
        <v/>
      </c>
      <c r="AG220" s="30" t="str">
        <f t="shared" si="154"/>
        <v/>
      </c>
      <c r="AH220" s="30" t="str">
        <f t="shared" si="155"/>
        <v/>
      </c>
      <c r="AI220" s="30" t="str">
        <f t="shared" si="156"/>
        <v/>
      </c>
      <c r="AJ220" s="30" t="str">
        <f t="shared" si="157"/>
        <v/>
      </c>
      <c r="AK220" s="30" t="str">
        <f t="shared" si="158"/>
        <v/>
      </c>
      <c r="AL220" s="30"/>
      <c r="AN220" s="28" t="str">
        <f t="shared" si="159"/>
        <v/>
      </c>
      <c r="AO220" s="28" t="str">
        <f t="shared" si="160"/>
        <v/>
      </c>
      <c r="AP220" s="28" t="str">
        <f t="shared" si="161"/>
        <v/>
      </c>
      <c r="AQ220" s="28" t="str">
        <f t="shared" si="162"/>
        <v/>
      </c>
      <c r="AR220" s="28" t="str">
        <f t="shared" si="163"/>
        <v/>
      </c>
      <c r="AS220" s="28" t="str">
        <f t="shared" si="164"/>
        <v/>
      </c>
      <c r="AT220" s="28" t="str">
        <f t="shared" si="165"/>
        <v/>
      </c>
      <c r="AU220" s="28" t="str">
        <f t="shared" si="166"/>
        <v/>
      </c>
      <c r="AV220" s="28" t="str">
        <f t="shared" si="167"/>
        <v/>
      </c>
      <c r="AW220" s="28" t="str">
        <f t="shared" si="168"/>
        <v/>
      </c>
      <c r="AX220" s="28"/>
      <c r="AZ220" s="28">
        <f t="shared" si="143"/>
        <v>0</v>
      </c>
      <c r="BA220" s="28">
        <f t="shared" si="144"/>
        <v>0</v>
      </c>
      <c r="BB220" s="28">
        <f t="shared" si="145"/>
        <v>0</v>
      </c>
      <c r="BC220" s="28">
        <f t="shared" si="146"/>
        <v>0</v>
      </c>
      <c r="BD220" s="35" t="str">
        <f t="shared" si="147"/>
        <v/>
      </c>
      <c r="BE220" s="30" t="str">
        <f t="shared" si="148"/>
        <v/>
      </c>
    </row>
    <row r="221" spans="14:57">
      <c r="N221" s="28">
        <v>219</v>
      </c>
      <c r="O221" s="28"/>
      <c r="P221" s="30" t="str">
        <f t="shared" si="132"/>
        <v/>
      </c>
      <c r="Q221" s="30" t="str">
        <f t="shared" si="133"/>
        <v/>
      </c>
      <c r="R221" s="30" t="str">
        <f t="shared" si="134"/>
        <v/>
      </c>
      <c r="S221" s="30" t="str">
        <f t="shared" si="135"/>
        <v/>
      </c>
      <c r="T221" s="30" t="str">
        <f t="shared" si="136"/>
        <v/>
      </c>
      <c r="U221" s="30" t="str">
        <f t="shared" si="137"/>
        <v/>
      </c>
      <c r="V221" s="30" t="str">
        <f t="shared" si="138"/>
        <v/>
      </c>
      <c r="W221" s="30" t="str">
        <f t="shared" si="139"/>
        <v/>
      </c>
      <c r="X221" s="30" t="str">
        <f t="shared" si="140"/>
        <v/>
      </c>
      <c r="Y221" s="30" t="str">
        <f t="shared" si="141"/>
        <v/>
      </c>
      <c r="Z221" s="30" t="str">
        <f t="shared" si="142"/>
        <v/>
      </c>
      <c r="AB221" s="30" t="str">
        <f t="shared" si="149"/>
        <v/>
      </c>
      <c r="AC221" s="30" t="str">
        <f t="shared" si="150"/>
        <v/>
      </c>
      <c r="AD221" s="30" t="str">
        <f t="shared" si="151"/>
        <v/>
      </c>
      <c r="AE221" s="30" t="str">
        <f t="shared" si="152"/>
        <v/>
      </c>
      <c r="AF221" s="30" t="str">
        <f t="shared" si="153"/>
        <v/>
      </c>
      <c r="AG221" s="30" t="str">
        <f t="shared" si="154"/>
        <v/>
      </c>
      <c r="AH221" s="30" t="str">
        <f t="shared" si="155"/>
        <v/>
      </c>
      <c r="AI221" s="30" t="str">
        <f t="shared" si="156"/>
        <v/>
      </c>
      <c r="AJ221" s="30" t="str">
        <f t="shared" si="157"/>
        <v/>
      </c>
      <c r="AK221" s="30" t="str">
        <f t="shared" si="158"/>
        <v/>
      </c>
      <c r="AL221" s="30"/>
      <c r="AN221" s="28" t="str">
        <f t="shared" si="159"/>
        <v/>
      </c>
      <c r="AO221" s="28" t="str">
        <f t="shared" si="160"/>
        <v/>
      </c>
      <c r="AP221" s="28" t="str">
        <f t="shared" si="161"/>
        <v/>
      </c>
      <c r="AQ221" s="28" t="str">
        <f t="shared" si="162"/>
        <v/>
      </c>
      <c r="AR221" s="28" t="str">
        <f t="shared" si="163"/>
        <v/>
      </c>
      <c r="AS221" s="28" t="str">
        <f t="shared" si="164"/>
        <v/>
      </c>
      <c r="AT221" s="28" t="str">
        <f t="shared" si="165"/>
        <v/>
      </c>
      <c r="AU221" s="28" t="str">
        <f t="shared" si="166"/>
        <v/>
      </c>
      <c r="AV221" s="28" t="str">
        <f t="shared" si="167"/>
        <v/>
      </c>
      <c r="AW221" s="28" t="str">
        <f t="shared" si="168"/>
        <v/>
      </c>
      <c r="AX221" s="28"/>
      <c r="AZ221" s="28">
        <f t="shared" si="143"/>
        <v>0</v>
      </c>
      <c r="BA221" s="28">
        <f t="shared" si="144"/>
        <v>0</v>
      </c>
      <c r="BB221" s="28">
        <f t="shared" si="145"/>
        <v>0</v>
      </c>
      <c r="BC221" s="28">
        <f t="shared" si="146"/>
        <v>0</v>
      </c>
      <c r="BD221" s="35" t="str">
        <f t="shared" si="147"/>
        <v/>
      </c>
      <c r="BE221" s="30" t="str">
        <f t="shared" si="148"/>
        <v/>
      </c>
    </row>
    <row r="222" spans="14:57">
      <c r="N222" s="28">
        <v>220</v>
      </c>
      <c r="O222" s="28"/>
      <c r="P222" s="30" t="str">
        <f t="shared" si="132"/>
        <v/>
      </c>
      <c r="Q222" s="30" t="str">
        <f t="shared" si="133"/>
        <v/>
      </c>
      <c r="R222" s="30" t="str">
        <f t="shared" si="134"/>
        <v/>
      </c>
      <c r="S222" s="30" t="str">
        <f t="shared" si="135"/>
        <v/>
      </c>
      <c r="T222" s="30" t="str">
        <f t="shared" si="136"/>
        <v/>
      </c>
      <c r="U222" s="30" t="str">
        <f t="shared" si="137"/>
        <v/>
      </c>
      <c r="V222" s="30" t="str">
        <f t="shared" si="138"/>
        <v/>
      </c>
      <c r="W222" s="30" t="str">
        <f t="shared" si="139"/>
        <v/>
      </c>
      <c r="X222" s="30" t="str">
        <f t="shared" si="140"/>
        <v/>
      </c>
      <c r="Y222" s="30" t="str">
        <f t="shared" si="141"/>
        <v/>
      </c>
      <c r="Z222" s="30" t="str">
        <f t="shared" si="142"/>
        <v/>
      </c>
      <c r="AB222" s="30" t="str">
        <f t="shared" si="149"/>
        <v/>
      </c>
      <c r="AC222" s="30" t="str">
        <f t="shared" si="150"/>
        <v/>
      </c>
      <c r="AD222" s="30" t="str">
        <f t="shared" si="151"/>
        <v/>
      </c>
      <c r="AE222" s="30" t="str">
        <f t="shared" si="152"/>
        <v/>
      </c>
      <c r="AF222" s="30" t="str">
        <f t="shared" si="153"/>
        <v/>
      </c>
      <c r="AG222" s="30" t="str">
        <f t="shared" si="154"/>
        <v/>
      </c>
      <c r="AH222" s="30" t="str">
        <f t="shared" si="155"/>
        <v/>
      </c>
      <c r="AI222" s="30" t="str">
        <f t="shared" si="156"/>
        <v/>
      </c>
      <c r="AJ222" s="30" t="str">
        <f t="shared" si="157"/>
        <v/>
      </c>
      <c r="AK222" s="30" t="str">
        <f t="shared" si="158"/>
        <v/>
      </c>
      <c r="AL222" s="30"/>
      <c r="AN222" s="28" t="str">
        <f t="shared" si="159"/>
        <v/>
      </c>
      <c r="AO222" s="28" t="str">
        <f t="shared" si="160"/>
        <v/>
      </c>
      <c r="AP222" s="28" t="str">
        <f t="shared" si="161"/>
        <v/>
      </c>
      <c r="AQ222" s="28" t="str">
        <f t="shared" si="162"/>
        <v/>
      </c>
      <c r="AR222" s="28" t="str">
        <f t="shared" si="163"/>
        <v/>
      </c>
      <c r="AS222" s="28" t="str">
        <f t="shared" si="164"/>
        <v/>
      </c>
      <c r="AT222" s="28" t="str">
        <f t="shared" si="165"/>
        <v/>
      </c>
      <c r="AU222" s="28" t="str">
        <f t="shared" si="166"/>
        <v/>
      </c>
      <c r="AV222" s="28" t="str">
        <f t="shared" si="167"/>
        <v/>
      </c>
      <c r="AW222" s="28" t="str">
        <f t="shared" si="168"/>
        <v/>
      </c>
      <c r="AX222" s="28"/>
      <c r="AZ222" s="28">
        <f t="shared" si="143"/>
        <v>0</v>
      </c>
      <c r="BA222" s="28">
        <f t="shared" si="144"/>
        <v>0</v>
      </c>
      <c r="BB222" s="28">
        <f t="shared" si="145"/>
        <v>0</v>
      </c>
      <c r="BC222" s="28">
        <f t="shared" si="146"/>
        <v>0</v>
      </c>
      <c r="BD222" s="35" t="str">
        <f t="shared" si="147"/>
        <v/>
      </c>
      <c r="BE222" s="30" t="str">
        <f t="shared" si="148"/>
        <v/>
      </c>
    </row>
    <row r="223" spans="14:57">
      <c r="N223" s="28">
        <v>221</v>
      </c>
      <c r="O223" s="28"/>
      <c r="P223" s="30" t="str">
        <f t="shared" si="132"/>
        <v/>
      </c>
      <c r="Q223" s="30" t="str">
        <f t="shared" si="133"/>
        <v/>
      </c>
      <c r="R223" s="30" t="str">
        <f t="shared" si="134"/>
        <v/>
      </c>
      <c r="S223" s="30" t="str">
        <f t="shared" si="135"/>
        <v/>
      </c>
      <c r="T223" s="30" t="str">
        <f t="shared" si="136"/>
        <v/>
      </c>
      <c r="U223" s="30" t="str">
        <f t="shared" si="137"/>
        <v/>
      </c>
      <c r="V223" s="30" t="str">
        <f t="shared" si="138"/>
        <v/>
      </c>
      <c r="W223" s="30" t="str">
        <f t="shared" si="139"/>
        <v/>
      </c>
      <c r="X223" s="30" t="str">
        <f t="shared" si="140"/>
        <v/>
      </c>
      <c r="Y223" s="30" t="str">
        <f t="shared" si="141"/>
        <v/>
      </c>
      <c r="Z223" s="30" t="str">
        <f t="shared" si="142"/>
        <v/>
      </c>
      <c r="AB223" s="30" t="str">
        <f t="shared" si="149"/>
        <v/>
      </c>
      <c r="AC223" s="30" t="str">
        <f t="shared" si="150"/>
        <v/>
      </c>
      <c r="AD223" s="30" t="str">
        <f t="shared" si="151"/>
        <v/>
      </c>
      <c r="AE223" s="30" t="str">
        <f t="shared" si="152"/>
        <v/>
      </c>
      <c r="AF223" s="30" t="str">
        <f t="shared" si="153"/>
        <v/>
      </c>
      <c r="AG223" s="30" t="str">
        <f t="shared" si="154"/>
        <v/>
      </c>
      <c r="AH223" s="30" t="str">
        <f t="shared" si="155"/>
        <v/>
      </c>
      <c r="AI223" s="30" t="str">
        <f t="shared" si="156"/>
        <v/>
      </c>
      <c r="AJ223" s="30" t="str">
        <f t="shared" si="157"/>
        <v/>
      </c>
      <c r="AK223" s="30" t="str">
        <f t="shared" si="158"/>
        <v/>
      </c>
      <c r="AL223" s="30"/>
      <c r="AN223" s="28" t="str">
        <f t="shared" si="159"/>
        <v/>
      </c>
      <c r="AO223" s="28" t="str">
        <f t="shared" si="160"/>
        <v/>
      </c>
      <c r="AP223" s="28" t="str">
        <f t="shared" si="161"/>
        <v/>
      </c>
      <c r="AQ223" s="28" t="str">
        <f t="shared" si="162"/>
        <v/>
      </c>
      <c r="AR223" s="28" t="str">
        <f t="shared" si="163"/>
        <v/>
      </c>
      <c r="AS223" s="28" t="str">
        <f t="shared" si="164"/>
        <v/>
      </c>
      <c r="AT223" s="28" t="str">
        <f t="shared" si="165"/>
        <v/>
      </c>
      <c r="AU223" s="28" t="str">
        <f t="shared" si="166"/>
        <v/>
      </c>
      <c r="AV223" s="28" t="str">
        <f t="shared" si="167"/>
        <v/>
      </c>
      <c r="AW223" s="28" t="str">
        <f t="shared" si="168"/>
        <v/>
      </c>
      <c r="AX223" s="28"/>
      <c r="AZ223" s="28">
        <f t="shared" si="143"/>
        <v>0</v>
      </c>
      <c r="BA223" s="28">
        <f t="shared" si="144"/>
        <v>0</v>
      </c>
      <c r="BB223" s="28">
        <f t="shared" si="145"/>
        <v>0</v>
      </c>
      <c r="BC223" s="28">
        <f t="shared" si="146"/>
        <v>0</v>
      </c>
      <c r="BD223" s="35" t="str">
        <f t="shared" si="147"/>
        <v/>
      </c>
      <c r="BE223" s="30" t="str">
        <f t="shared" si="148"/>
        <v/>
      </c>
    </row>
    <row r="224" spans="14:57">
      <c r="N224" s="28">
        <v>222</v>
      </c>
      <c r="O224" s="28"/>
      <c r="P224" s="30" t="str">
        <f t="shared" si="132"/>
        <v/>
      </c>
      <c r="Q224" s="30" t="str">
        <f t="shared" si="133"/>
        <v/>
      </c>
      <c r="R224" s="30" t="str">
        <f t="shared" si="134"/>
        <v/>
      </c>
      <c r="S224" s="30" t="str">
        <f t="shared" si="135"/>
        <v/>
      </c>
      <c r="T224" s="30" t="str">
        <f t="shared" si="136"/>
        <v/>
      </c>
      <c r="U224" s="30" t="str">
        <f t="shared" si="137"/>
        <v/>
      </c>
      <c r="V224" s="30" t="str">
        <f t="shared" si="138"/>
        <v/>
      </c>
      <c r="W224" s="30" t="str">
        <f t="shared" si="139"/>
        <v/>
      </c>
      <c r="X224" s="30" t="str">
        <f t="shared" si="140"/>
        <v/>
      </c>
      <c r="Y224" s="30" t="str">
        <f t="shared" si="141"/>
        <v/>
      </c>
      <c r="Z224" s="30" t="str">
        <f t="shared" si="142"/>
        <v/>
      </c>
      <c r="AB224" s="30" t="str">
        <f t="shared" si="149"/>
        <v/>
      </c>
      <c r="AC224" s="30" t="str">
        <f t="shared" si="150"/>
        <v/>
      </c>
      <c r="AD224" s="30" t="str">
        <f t="shared" si="151"/>
        <v/>
      </c>
      <c r="AE224" s="30" t="str">
        <f t="shared" si="152"/>
        <v/>
      </c>
      <c r="AF224" s="30" t="str">
        <f t="shared" si="153"/>
        <v/>
      </c>
      <c r="AG224" s="30" t="str">
        <f t="shared" si="154"/>
        <v/>
      </c>
      <c r="AH224" s="30" t="str">
        <f t="shared" si="155"/>
        <v/>
      </c>
      <c r="AI224" s="30" t="str">
        <f t="shared" si="156"/>
        <v/>
      </c>
      <c r="AJ224" s="30" t="str">
        <f t="shared" si="157"/>
        <v/>
      </c>
      <c r="AK224" s="30" t="str">
        <f t="shared" si="158"/>
        <v/>
      </c>
      <c r="AL224" s="30"/>
      <c r="AN224" s="28" t="str">
        <f t="shared" si="159"/>
        <v/>
      </c>
      <c r="AO224" s="28" t="str">
        <f t="shared" si="160"/>
        <v/>
      </c>
      <c r="AP224" s="28" t="str">
        <f t="shared" si="161"/>
        <v/>
      </c>
      <c r="AQ224" s="28" t="str">
        <f t="shared" si="162"/>
        <v/>
      </c>
      <c r="AR224" s="28" t="str">
        <f t="shared" si="163"/>
        <v/>
      </c>
      <c r="AS224" s="28" t="str">
        <f t="shared" si="164"/>
        <v/>
      </c>
      <c r="AT224" s="28" t="str">
        <f t="shared" si="165"/>
        <v/>
      </c>
      <c r="AU224" s="28" t="str">
        <f t="shared" si="166"/>
        <v/>
      </c>
      <c r="AV224" s="28" t="str">
        <f t="shared" si="167"/>
        <v/>
      </c>
      <c r="AW224" s="28" t="str">
        <f t="shared" si="168"/>
        <v/>
      </c>
      <c r="AX224" s="28"/>
      <c r="AZ224" s="28">
        <f t="shared" si="143"/>
        <v>0</v>
      </c>
      <c r="BA224" s="28">
        <f t="shared" si="144"/>
        <v>0</v>
      </c>
      <c r="BB224" s="28">
        <f t="shared" si="145"/>
        <v>0</v>
      </c>
      <c r="BC224" s="28">
        <f t="shared" si="146"/>
        <v>0</v>
      </c>
      <c r="BD224" s="35" t="str">
        <f t="shared" si="147"/>
        <v/>
      </c>
      <c r="BE224" s="30" t="str">
        <f t="shared" si="148"/>
        <v/>
      </c>
    </row>
    <row r="225" spans="14:57">
      <c r="N225" s="28">
        <v>223</v>
      </c>
      <c r="O225" s="28"/>
      <c r="P225" s="30" t="str">
        <f t="shared" si="132"/>
        <v/>
      </c>
      <c r="Q225" s="30" t="str">
        <f t="shared" si="133"/>
        <v/>
      </c>
      <c r="R225" s="30" t="str">
        <f t="shared" si="134"/>
        <v/>
      </c>
      <c r="S225" s="30" t="str">
        <f t="shared" si="135"/>
        <v/>
      </c>
      <c r="T225" s="30" t="str">
        <f t="shared" si="136"/>
        <v/>
      </c>
      <c r="U225" s="30" t="str">
        <f t="shared" si="137"/>
        <v/>
      </c>
      <c r="V225" s="30" t="str">
        <f t="shared" si="138"/>
        <v/>
      </c>
      <c r="W225" s="30" t="str">
        <f t="shared" si="139"/>
        <v/>
      </c>
      <c r="X225" s="30" t="str">
        <f t="shared" si="140"/>
        <v/>
      </c>
      <c r="Y225" s="30" t="str">
        <f t="shared" si="141"/>
        <v/>
      </c>
      <c r="Z225" s="30" t="str">
        <f t="shared" si="142"/>
        <v/>
      </c>
      <c r="AB225" s="30" t="str">
        <f t="shared" si="149"/>
        <v/>
      </c>
      <c r="AC225" s="30" t="str">
        <f t="shared" si="150"/>
        <v/>
      </c>
      <c r="AD225" s="30" t="str">
        <f t="shared" si="151"/>
        <v/>
      </c>
      <c r="AE225" s="30" t="str">
        <f t="shared" si="152"/>
        <v/>
      </c>
      <c r="AF225" s="30" t="str">
        <f t="shared" si="153"/>
        <v/>
      </c>
      <c r="AG225" s="30" t="str">
        <f t="shared" si="154"/>
        <v/>
      </c>
      <c r="AH225" s="30" t="str">
        <f t="shared" si="155"/>
        <v/>
      </c>
      <c r="AI225" s="30" t="str">
        <f t="shared" si="156"/>
        <v/>
      </c>
      <c r="AJ225" s="30" t="str">
        <f t="shared" si="157"/>
        <v/>
      </c>
      <c r="AK225" s="30" t="str">
        <f t="shared" si="158"/>
        <v/>
      </c>
      <c r="AL225" s="30"/>
      <c r="AN225" s="28" t="str">
        <f t="shared" si="159"/>
        <v/>
      </c>
      <c r="AO225" s="28" t="str">
        <f t="shared" si="160"/>
        <v/>
      </c>
      <c r="AP225" s="28" t="str">
        <f t="shared" si="161"/>
        <v/>
      </c>
      <c r="AQ225" s="28" t="str">
        <f t="shared" si="162"/>
        <v/>
      </c>
      <c r="AR225" s="28" t="str">
        <f t="shared" si="163"/>
        <v/>
      </c>
      <c r="AS225" s="28" t="str">
        <f t="shared" si="164"/>
        <v/>
      </c>
      <c r="AT225" s="28" t="str">
        <f t="shared" si="165"/>
        <v/>
      </c>
      <c r="AU225" s="28" t="str">
        <f t="shared" si="166"/>
        <v/>
      </c>
      <c r="AV225" s="28" t="str">
        <f t="shared" si="167"/>
        <v/>
      </c>
      <c r="AW225" s="28" t="str">
        <f t="shared" si="168"/>
        <v/>
      </c>
      <c r="AX225" s="28"/>
      <c r="AZ225" s="28">
        <f t="shared" si="143"/>
        <v>0</v>
      </c>
      <c r="BA225" s="28">
        <f t="shared" si="144"/>
        <v>0</v>
      </c>
      <c r="BB225" s="28">
        <f t="shared" si="145"/>
        <v>0</v>
      </c>
      <c r="BC225" s="28">
        <f t="shared" si="146"/>
        <v>0</v>
      </c>
      <c r="BD225" s="35" t="str">
        <f t="shared" si="147"/>
        <v/>
      </c>
      <c r="BE225" s="30" t="str">
        <f t="shared" si="148"/>
        <v/>
      </c>
    </row>
    <row r="226" spans="14:57">
      <c r="N226" s="28">
        <v>224</v>
      </c>
      <c r="O226" s="28"/>
      <c r="P226" s="30" t="str">
        <f t="shared" si="132"/>
        <v/>
      </c>
      <c r="Q226" s="30" t="str">
        <f t="shared" si="133"/>
        <v/>
      </c>
      <c r="R226" s="30" t="str">
        <f t="shared" si="134"/>
        <v/>
      </c>
      <c r="S226" s="30" t="str">
        <f t="shared" si="135"/>
        <v/>
      </c>
      <c r="T226" s="30" t="str">
        <f t="shared" si="136"/>
        <v/>
      </c>
      <c r="U226" s="30" t="str">
        <f t="shared" si="137"/>
        <v/>
      </c>
      <c r="V226" s="30" t="str">
        <f t="shared" si="138"/>
        <v/>
      </c>
      <c r="W226" s="30" t="str">
        <f t="shared" si="139"/>
        <v/>
      </c>
      <c r="X226" s="30" t="str">
        <f t="shared" si="140"/>
        <v/>
      </c>
      <c r="Y226" s="30" t="str">
        <f t="shared" si="141"/>
        <v/>
      </c>
      <c r="Z226" s="30" t="str">
        <f t="shared" si="142"/>
        <v/>
      </c>
      <c r="AB226" s="30" t="str">
        <f t="shared" si="149"/>
        <v/>
      </c>
      <c r="AC226" s="30" t="str">
        <f t="shared" si="150"/>
        <v/>
      </c>
      <c r="AD226" s="30" t="str">
        <f t="shared" si="151"/>
        <v/>
      </c>
      <c r="AE226" s="30" t="str">
        <f t="shared" si="152"/>
        <v/>
      </c>
      <c r="AF226" s="30" t="str">
        <f t="shared" si="153"/>
        <v/>
      </c>
      <c r="AG226" s="30" t="str">
        <f t="shared" si="154"/>
        <v/>
      </c>
      <c r="AH226" s="30" t="str">
        <f t="shared" si="155"/>
        <v/>
      </c>
      <c r="AI226" s="30" t="str">
        <f t="shared" si="156"/>
        <v/>
      </c>
      <c r="AJ226" s="30" t="str">
        <f t="shared" si="157"/>
        <v/>
      </c>
      <c r="AK226" s="30" t="str">
        <f t="shared" si="158"/>
        <v/>
      </c>
      <c r="AL226" s="30"/>
      <c r="AN226" s="28" t="str">
        <f t="shared" si="159"/>
        <v/>
      </c>
      <c r="AO226" s="28" t="str">
        <f t="shared" si="160"/>
        <v/>
      </c>
      <c r="AP226" s="28" t="str">
        <f t="shared" si="161"/>
        <v/>
      </c>
      <c r="AQ226" s="28" t="str">
        <f t="shared" si="162"/>
        <v/>
      </c>
      <c r="AR226" s="28" t="str">
        <f t="shared" si="163"/>
        <v/>
      </c>
      <c r="AS226" s="28" t="str">
        <f t="shared" si="164"/>
        <v/>
      </c>
      <c r="AT226" s="28" t="str">
        <f t="shared" si="165"/>
        <v/>
      </c>
      <c r="AU226" s="28" t="str">
        <f t="shared" si="166"/>
        <v/>
      </c>
      <c r="AV226" s="28" t="str">
        <f t="shared" si="167"/>
        <v/>
      </c>
      <c r="AW226" s="28" t="str">
        <f t="shared" si="168"/>
        <v/>
      </c>
      <c r="AX226" s="28"/>
      <c r="AZ226" s="28">
        <f t="shared" si="143"/>
        <v>0</v>
      </c>
      <c r="BA226" s="28">
        <f t="shared" si="144"/>
        <v>0</v>
      </c>
      <c r="BB226" s="28">
        <f t="shared" si="145"/>
        <v>0</v>
      </c>
      <c r="BC226" s="28">
        <f t="shared" si="146"/>
        <v>0</v>
      </c>
      <c r="BD226" s="35" t="str">
        <f t="shared" si="147"/>
        <v/>
      </c>
      <c r="BE226" s="30" t="str">
        <f t="shared" si="148"/>
        <v/>
      </c>
    </row>
    <row r="227" spans="14:57">
      <c r="N227" s="28">
        <v>225</v>
      </c>
      <c r="O227" s="28"/>
      <c r="P227" s="30" t="str">
        <f t="shared" si="132"/>
        <v/>
      </c>
      <c r="Q227" s="30" t="str">
        <f t="shared" si="133"/>
        <v/>
      </c>
      <c r="R227" s="30" t="str">
        <f t="shared" si="134"/>
        <v/>
      </c>
      <c r="S227" s="30" t="str">
        <f t="shared" si="135"/>
        <v/>
      </c>
      <c r="T227" s="30" t="str">
        <f t="shared" si="136"/>
        <v/>
      </c>
      <c r="U227" s="30" t="str">
        <f t="shared" si="137"/>
        <v/>
      </c>
      <c r="V227" s="30" t="str">
        <f t="shared" si="138"/>
        <v/>
      </c>
      <c r="W227" s="30" t="str">
        <f t="shared" si="139"/>
        <v/>
      </c>
      <c r="X227" s="30" t="str">
        <f t="shared" si="140"/>
        <v/>
      </c>
      <c r="Y227" s="30" t="str">
        <f t="shared" si="141"/>
        <v/>
      </c>
      <c r="Z227" s="30" t="str">
        <f t="shared" si="142"/>
        <v/>
      </c>
      <c r="AB227" s="30" t="str">
        <f t="shared" si="149"/>
        <v/>
      </c>
      <c r="AC227" s="30" t="str">
        <f t="shared" si="150"/>
        <v/>
      </c>
      <c r="AD227" s="30" t="str">
        <f t="shared" si="151"/>
        <v/>
      </c>
      <c r="AE227" s="30" t="str">
        <f t="shared" si="152"/>
        <v/>
      </c>
      <c r="AF227" s="30" t="str">
        <f t="shared" si="153"/>
        <v/>
      </c>
      <c r="AG227" s="30" t="str">
        <f t="shared" si="154"/>
        <v/>
      </c>
      <c r="AH227" s="30" t="str">
        <f t="shared" si="155"/>
        <v/>
      </c>
      <c r="AI227" s="30" t="str">
        <f t="shared" si="156"/>
        <v/>
      </c>
      <c r="AJ227" s="30" t="str">
        <f t="shared" si="157"/>
        <v/>
      </c>
      <c r="AK227" s="30" t="str">
        <f t="shared" si="158"/>
        <v/>
      </c>
      <c r="AL227" s="30"/>
      <c r="AN227" s="28" t="str">
        <f t="shared" si="159"/>
        <v/>
      </c>
      <c r="AO227" s="28" t="str">
        <f t="shared" si="160"/>
        <v/>
      </c>
      <c r="AP227" s="28" t="str">
        <f t="shared" si="161"/>
        <v/>
      </c>
      <c r="AQ227" s="28" t="str">
        <f t="shared" si="162"/>
        <v/>
      </c>
      <c r="AR227" s="28" t="str">
        <f t="shared" si="163"/>
        <v/>
      </c>
      <c r="AS227" s="28" t="str">
        <f t="shared" si="164"/>
        <v/>
      </c>
      <c r="AT227" s="28" t="str">
        <f t="shared" si="165"/>
        <v/>
      </c>
      <c r="AU227" s="28" t="str">
        <f t="shared" si="166"/>
        <v/>
      </c>
      <c r="AV227" s="28" t="str">
        <f t="shared" si="167"/>
        <v/>
      </c>
      <c r="AW227" s="28" t="str">
        <f t="shared" si="168"/>
        <v/>
      </c>
      <c r="AX227" s="28"/>
      <c r="AZ227" s="28">
        <f t="shared" si="143"/>
        <v>0</v>
      </c>
      <c r="BA227" s="28">
        <f t="shared" si="144"/>
        <v>0</v>
      </c>
      <c r="BB227" s="28">
        <f t="shared" si="145"/>
        <v>0</v>
      </c>
      <c r="BC227" s="28">
        <f t="shared" si="146"/>
        <v>0</v>
      </c>
      <c r="BD227" s="35" t="str">
        <f t="shared" si="147"/>
        <v/>
      </c>
      <c r="BE227" s="30" t="str">
        <f t="shared" si="148"/>
        <v/>
      </c>
    </row>
    <row r="228" spans="14:57">
      <c r="N228" s="28">
        <v>226</v>
      </c>
      <c r="O228" s="28"/>
      <c r="P228" s="30" t="str">
        <f t="shared" si="132"/>
        <v/>
      </c>
      <c r="Q228" s="30" t="str">
        <f t="shared" si="133"/>
        <v/>
      </c>
      <c r="R228" s="30" t="str">
        <f t="shared" si="134"/>
        <v/>
      </c>
      <c r="S228" s="30" t="str">
        <f t="shared" si="135"/>
        <v/>
      </c>
      <c r="T228" s="30" t="str">
        <f t="shared" si="136"/>
        <v/>
      </c>
      <c r="U228" s="30" t="str">
        <f t="shared" si="137"/>
        <v/>
      </c>
      <c r="V228" s="30" t="str">
        <f t="shared" si="138"/>
        <v/>
      </c>
      <c r="W228" s="30" t="str">
        <f t="shared" si="139"/>
        <v/>
      </c>
      <c r="X228" s="30" t="str">
        <f t="shared" si="140"/>
        <v/>
      </c>
      <c r="Y228" s="30" t="str">
        <f t="shared" si="141"/>
        <v/>
      </c>
      <c r="Z228" s="30" t="str">
        <f t="shared" si="142"/>
        <v/>
      </c>
      <c r="AB228" s="30" t="str">
        <f t="shared" si="149"/>
        <v/>
      </c>
      <c r="AC228" s="30" t="str">
        <f t="shared" si="150"/>
        <v/>
      </c>
      <c r="AD228" s="30" t="str">
        <f t="shared" si="151"/>
        <v/>
      </c>
      <c r="AE228" s="30" t="str">
        <f t="shared" si="152"/>
        <v/>
      </c>
      <c r="AF228" s="30" t="str">
        <f t="shared" si="153"/>
        <v/>
      </c>
      <c r="AG228" s="30" t="str">
        <f t="shared" si="154"/>
        <v/>
      </c>
      <c r="AH228" s="30" t="str">
        <f t="shared" si="155"/>
        <v/>
      </c>
      <c r="AI228" s="30" t="str">
        <f t="shared" si="156"/>
        <v/>
      </c>
      <c r="AJ228" s="30" t="str">
        <f t="shared" si="157"/>
        <v/>
      </c>
      <c r="AK228" s="30" t="str">
        <f t="shared" si="158"/>
        <v/>
      </c>
      <c r="AL228" s="30"/>
      <c r="AN228" s="28" t="str">
        <f t="shared" si="159"/>
        <v/>
      </c>
      <c r="AO228" s="28" t="str">
        <f t="shared" si="160"/>
        <v/>
      </c>
      <c r="AP228" s="28" t="str">
        <f t="shared" si="161"/>
        <v/>
      </c>
      <c r="AQ228" s="28" t="str">
        <f t="shared" si="162"/>
        <v/>
      </c>
      <c r="AR228" s="28" t="str">
        <f t="shared" si="163"/>
        <v/>
      </c>
      <c r="AS228" s="28" t="str">
        <f t="shared" si="164"/>
        <v/>
      </c>
      <c r="AT228" s="28" t="str">
        <f t="shared" si="165"/>
        <v/>
      </c>
      <c r="AU228" s="28" t="str">
        <f t="shared" si="166"/>
        <v/>
      </c>
      <c r="AV228" s="28" t="str">
        <f t="shared" si="167"/>
        <v/>
      </c>
      <c r="AW228" s="28" t="str">
        <f t="shared" si="168"/>
        <v/>
      </c>
      <c r="AX228" s="28"/>
      <c r="AZ228" s="28">
        <f t="shared" si="143"/>
        <v>0</v>
      </c>
      <c r="BA228" s="28">
        <f t="shared" si="144"/>
        <v>0</v>
      </c>
      <c r="BB228" s="28">
        <f t="shared" si="145"/>
        <v>0</v>
      </c>
      <c r="BC228" s="28">
        <f t="shared" si="146"/>
        <v>0</v>
      </c>
      <c r="BD228" s="35" t="str">
        <f t="shared" si="147"/>
        <v/>
      </c>
      <c r="BE228" s="30" t="str">
        <f t="shared" si="148"/>
        <v/>
      </c>
    </row>
    <row r="229" spans="14:57">
      <c r="N229" s="28">
        <v>227</v>
      </c>
      <c r="O229" s="28"/>
      <c r="P229" s="30" t="str">
        <f t="shared" si="132"/>
        <v/>
      </c>
      <c r="Q229" s="30" t="str">
        <f t="shared" si="133"/>
        <v/>
      </c>
      <c r="R229" s="30" t="str">
        <f t="shared" si="134"/>
        <v/>
      </c>
      <c r="S229" s="30" t="str">
        <f t="shared" si="135"/>
        <v/>
      </c>
      <c r="T229" s="30" t="str">
        <f t="shared" si="136"/>
        <v/>
      </c>
      <c r="U229" s="30" t="str">
        <f t="shared" si="137"/>
        <v/>
      </c>
      <c r="V229" s="30" t="str">
        <f t="shared" si="138"/>
        <v/>
      </c>
      <c r="W229" s="30" t="str">
        <f t="shared" si="139"/>
        <v/>
      </c>
      <c r="X229" s="30" t="str">
        <f t="shared" si="140"/>
        <v/>
      </c>
      <c r="Y229" s="30" t="str">
        <f t="shared" si="141"/>
        <v/>
      </c>
      <c r="Z229" s="30" t="str">
        <f t="shared" si="142"/>
        <v/>
      </c>
      <c r="AB229" s="30" t="str">
        <f t="shared" si="149"/>
        <v/>
      </c>
      <c r="AC229" s="30" t="str">
        <f t="shared" si="150"/>
        <v/>
      </c>
      <c r="AD229" s="30" t="str">
        <f t="shared" si="151"/>
        <v/>
      </c>
      <c r="AE229" s="30" t="str">
        <f t="shared" si="152"/>
        <v/>
      </c>
      <c r="AF229" s="30" t="str">
        <f t="shared" si="153"/>
        <v/>
      </c>
      <c r="AG229" s="30" t="str">
        <f t="shared" si="154"/>
        <v/>
      </c>
      <c r="AH229" s="30" t="str">
        <f t="shared" si="155"/>
        <v/>
      </c>
      <c r="AI229" s="30" t="str">
        <f t="shared" si="156"/>
        <v/>
      </c>
      <c r="AJ229" s="30" t="str">
        <f t="shared" si="157"/>
        <v/>
      </c>
      <c r="AK229" s="30" t="str">
        <f t="shared" si="158"/>
        <v/>
      </c>
      <c r="AL229" s="30"/>
      <c r="AN229" s="28" t="str">
        <f t="shared" si="159"/>
        <v/>
      </c>
      <c r="AO229" s="28" t="str">
        <f t="shared" si="160"/>
        <v/>
      </c>
      <c r="AP229" s="28" t="str">
        <f t="shared" si="161"/>
        <v/>
      </c>
      <c r="AQ229" s="28" t="str">
        <f t="shared" si="162"/>
        <v/>
      </c>
      <c r="AR229" s="28" t="str">
        <f t="shared" si="163"/>
        <v/>
      </c>
      <c r="AS229" s="28" t="str">
        <f t="shared" si="164"/>
        <v/>
      </c>
      <c r="AT229" s="28" t="str">
        <f t="shared" si="165"/>
        <v/>
      </c>
      <c r="AU229" s="28" t="str">
        <f t="shared" si="166"/>
        <v/>
      </c>
      <c r="AV229" s="28" t="str">
        <f t="shared" si="167"/>
        <v/>
      </c>
      <c r="AW229" s="28" t="str">
        <f t="shared" si="168"/>
        <v/>
      </c>
      <c r="AX229" s="28"/>
      <c r="AZ229" s="28">
        <f t="shared" si="143"/>
        <v>0</v>
      </c>
      <c r="BA229" s="28">
        <f t="shared" si="144"/>
        <v>0</v>
      </c>
      <c r="BB229" s="28">
        <f t="shared" si="145"/>
        <v>0</v>
      </c>
      <c r="BC229" s="28">
        <f t="shared" si="146"/>
        <v>0</v>
      </c>
      <c r="BD229" s="35" t="str">
        <f t="shared" si="147"/>
        <v/>
      </c>
      <c r="BE229" s="30" t="str">
        <f t="shared" si="148"/>
        <v/>
      </c>
    </row>
    <row r="230" spans="14:57">
      <c r="N230" s="28">
        <v>228</v>
      </c>
      <c r="O230" s="28"/>
      <c r="P230" s="30" t="str">
        <f t="shared" si="132"/>
        <v/>
      </c>
      <c r="Q230" s="30" t="str">
        <f t="shared" si="133"/>
        <v/>
      </c>
      <c r="R230" s="30" t="str">
        <f t="shared" si="134"/>
        <v/>
      </c>
      <c r="S230" s="30" t="str">
        <f t="shared" si="135"/>
        <v/>
      </c>
      <c r="T230" s="30" t="str">
        <f t="shared" si="136"/>
        <v/>
      </c>
      <c r="U230" s="30" t="str">
        <f t="shared" si="137"/>
        <v/>
      </c>
      <c r="V230" s="30" t="str">
        <f t="shared" si="138"/>
        <v/>
      </c>
      <c r="W230" s="30" t="str">
        <f t="shared" si="139"/>
        <v/>
      </c>
      <c r="X230" s="30" t="str">
        <f t="shared" si="140"/>
        <v/>
      </c>
      <c r="Y230" s="30" t="str">
        <f t="shared" si="141"/>
        <v/>
      </c>
      <c r="Z230" s="30" t="str">
        <f t="shared" si="142"/>
        <v/>
      </c>
      <c r="AB230" s="30" t="str">
        <f t="shared" si="149"/>
        <v/>
      </c>
      <c r="AC230" s="30" t="str">
        <f t="shared" si="150"/>
        <v/>
      </c>
      <c r="AD230" s="30" t="str">
        <f t="shared" si="151"/>
        <v/>
      </c>
      <c r="AE230" s="30" t="str">
        <f t="shared" si="152"/>
        <v/>
      </c>
      <c r="AF230" s="30" t="str">
        <f t="shared" si="153"/>
        <v/>
      </c>
      <c r="AG230" s="30" t="str">
        <f t="shared" si="154"/>
        <v/>
      </c>
      <c r="AH230" s="30" t="str">
        <f t="shared" si="155"/>
        <v/>
      </c>
      <c r="AI230" s="30" t="str">
        <f t="shared" si="156"/>
        <v/>
      </c>
      <c r="AJ230" s="30" t="str">
        <f t="shared" si="157"/>
        <v/>
      </c>
      <c r="AK230" s="30" t="str">
        <f t="shared" si="158"/>
        <v/>
      </c>
      <c r="AL230" s="30"/>
      <c r="AN230" s="28" t="str">
        <f t="shared" si="159"/>
        <v/>
      </c>
      <c r="AO230" s="28" t="str">
        <f t="shared" si="160"/>
        <v/>
      </c>
      <c r="AP230" s="28" t="str">
        <f t="shared" si="161"/>
        <v/>
      </c>
      <c r="AQ230" s="28" t="str">
        <f t="shared" si="162"/>
        <v/>
      </c>
      <c r="AR230" s="28" t="str">
        <f t="shared" si="163"/>
        <v/>
      </c>
      <c r="AS230" s="28" t="str">
        <f t="shared" si="164"/>
        <v/>
      </c>
      <c r="AT230" s="28" t="str">
        <f t="shared" si="165"/>
        <v/>
      </c>
      <c r="AU230" s="28" t="str">
        <f t="shared" si="166"/>
        <v/>
      </c>
      <c r="AV230" s="28" t="str">
        <f t="shared" si="167"/>
        <v/>
      </c>
      <c r="AW230" s="28" t="str">
        <f t="shared" si="168"/>
        <v/>
      </c>
      <c r="AX230" s="28"/>
      <c r="AZ230" s="28">
        <f t="shared" si="143"/>
        <v>0</v>
      </c>
      <c r="BA230" s="28">
        <f t="shared" si="144"/>
        <v>0</v>
      </c>
      <c r="BB230" s="28">
        <f t="shared" si="145"/>
        <v>0</v>
      </c>
      <c r="BC230" s="28">
        <f t="shared" si="146"/>
        <v>0</v>
      </c>
      <c r="BD230" s="35" t="str">
        <f t="shared" si="147"/>
        <v/>
      </c>
      <c r="BE230" s="30" t="str">
        <f t="shared" si="148"/>
        <v/>
      </c>
    </row>
    <row r="231" spans="14:57">
      <c r="N231" s="28">
        <v>229</v>
      </c>
      <c r="O231" s="28"/>
      <c r="P231" s="30" t="str">
        <f t="shared" si="132"/>
        <v/>
      </c>
      <c r="Q231" s="30" t="str">
        <f t="shared" si="133"/>
        <v/>
      </c>
      <c r="R231" s="30" t="str">
        <f t="shared" si="134"/>
        <v/>
      </c>
      <c r="S231" s="30" t="str">
        <f t="shared" si="135"/>
        <v/>
      </c>
      <c r="T231" s="30" t="str">
        <f t="shared" si="136"/>
        <v/>
      </c>
      <c r="U231" s="30" t="str">
        <f t="shared" si="137"/>
        <v/>
      </c>
      <c r="V231" s="30" t="str">
        <f t="shared" si="138"/>
        <v/>
      </c>
      <c r="W231" s="30" t="str">
        <f t="shared" si="139"/>
        <v/>
      </c>
      <c r="X231" s="30" t="str">
        <f t="shared" si="140"/>
        <v/>
      </c>
      <c r="Y231" s="30" t="str">
        <f t="shared" si="141"/>
        <v/>
      </c>
      <c r="Z231" s="30" t="str">
        <f t="shared" si="142"/>
        <v/>
      </c>
      <c r="AB231" s="30" t="str">
        <f t="shared" si="149"/>
        <v/>
      </c>
      <c r="AC231" s="30" t="str">
        <f t="shared" si="150"/>
        <v/>
      </c>
      <c r="AD231" s="30" t="str">
        <f t="shared" si="151"/>
        <v/>
      </c>
      <c r="AE231" s="30" t="str">
        <f t="shared" si="152"/>
        <v/>
      </c>
      <c r="AF231" s="30" t="str">
        <f t="shared" si="153"/>
        <v/>
      </c>
      <c r="AG231" s="30" t="str">
        <f t="shared" si="154"/>
        <v/>
      </c>
      <c r="AH231" s="30" t="str">
        <f t="shared" si="155"/>
        <v/>
      </c>
      <c r="AI231" s="30" t="str">
        <f t="shared" si="156"/>
        <v/>
      </c>
      <c r="AJ231" s="30" t="str">
        <f t="shared" si="157"/>
        <v/>
      </c>
      <c r="AK231" s="30" t="str">
        <f t="shared" si="158"/>
        <v/>
      </c>
      <c r="AL231" s="30"/>
      <c r="AN231" s="28" t="str">
        <f t="shared" si="159"/>
        <v/>
      </c>
      <c r="AO231" s="28" t="str">
        <f t="shared" si="160"/>
        <v/>
      </c>
      <c r="AP231" s="28" t="str">
        <f t="shared" si="161"/>
        <v/>
      </c>
      <c r="AQ231" s="28" t="str">
        <f t="shared" si="162"/>
        <v/>
      </c>
      <c r="AR231" s="28" t="str">
        <f t="shared" si="163"/>
        <v/>
      </c>
      <c r="AS231" s="28" t="str">
        <f t="shared" si="164"/>
        <v/>
      </c>
      <c r="AT231" s="28" t="str">
        <f t="shared" si="165"/>
        <v/>
      </c>
      <c r="AU231" s="28" t="str">
        <f t="shared" si="166"/>
        <v/>
      </c>
      <c r="AV231" s="28" t="str">
        <f t="shared" si="167"/>
        <v/>
      </c>
      <c r="AW231" s="28" t="str">
        <f t="shared" si="168"/>
        <v/>
      </c>
      <c r="AX231" s="28"/>
      <c r="AZ231" s="28">
        <f t="shared" si="143"/>
        <v>0</v>
      </c>
      <c r="BA231" s="28">
        <f t="shared" si="144"/>
        <v>0</v>
      </c>
      <c r="BB231" s="28">
        <f t="shared" si="145"/>
        <v>0</v>
      </c>
      <c r="BC231" s="28">
        <f t="shared" si="146"/>
        <v>0</v>
      </c>
      <c r="BD231" s="35" t="str">
        <f t="shared" si="147"/>
        <v/>
      </c>
      <c r="BE231" s="30" t="str">
        <f t="shared" si="148"/>
        <v/>
      </c>
    </row>
    <row r="232" spans="14:57">
      <c r="N232" s="28">
        <v>230</v>
      </c>
      <c r="O232" s="28"/>
      <c r="P232" s="30" t="str">
        <f t="shared" si="132"/>
        <v/>
      </c>
      <c r="Q232" s="30" t="str">
        <f t="shared" si="133"/>
        <v/>
      </c>
      <c r="R232" s="30" t="str">
        <f t="shared" si="134"/>
        <v/>
      </c>
      <c r="S232" s="30" t="str">
        <f t="shared" si="135"/>
        <v/>
      </c>
      <c r="T232" s="30" t="str">
        <f t="shared" si="136"/>
        <v/>
      </c>
      <c r="U232" s="30" t="str">
        <f t="shared" si="137"/>
        <v/>
      </c>
      <c r="V232" s="30" t="str">
        <f t="shared" si="138"/>
        <v/>
      </c>
      <c r="W232" s="30" t="str">
        <f t="shared" si="139"/>
        <v/>
      </c>
      <c r="X232" s="30" t="str">
        <f t="shared" si="140"/>
        <v/>
      </c>
      <c r="Y232" s="30" t="str">
        <f t="shared" si="141"/>
        <v/>
      </c>
      <c r="Z232" s="30" t="str">
        <f t="shared" si="142"/>
        <v/>
      </c>
      <c r="AB232" s="30" t="str">
        <f t="shared" si="149"/>
        <v/>
      </c>
      <c r="AC232" s="30" t="str">
        <f t="shared" si="150"/>
        <v/>
      </c>
      <c r="AD232" s="30" t="str">
        <f t="shared" si="151"/>
        <v/>
      </c>
      <c r="AE232" s="30" t="str">
        <f t="shared" si="152"/>
        <v/>
      </c>
      <c r="AF232" s="30" t="str">
        <f t="shared" si="153"/>
        <v/>
      </c>
      <c r="AG232" s="30" t="str">
        <f t="shared" si="154"/>
        <v/>
      </c>
      <c r="AH232" s="30" t="str">
        <f t="shared" si="155"/>
        <v/>
      </c>
      <c r="AI232" s="30" t="str">
        <f t="shared" si="156"/>
        <v/>
      </c>
      <c r="AJ232" s="30" t="str">
        <f t="shared" si="157"/>
        <v/>
      </c>
      <c r="AK232" s="30" t="str">
        <f t="shared" si="158"/>
        <v/>
      </c>
      <c r="AL232" s="30"/>
      <c r="AN232" s="28" t="str">
        <f t="shared" si="159"/>
        <v/>
      </c>
      <c r="AO232" s="28" t="str">
        <f t="shared" si="160"/>
        <v/>
      </c>
      <c r="AP232" s="28" t="str">
        <f t="shared" si="161"/>
        <v/>
      </c>
      <c r="AQ232" s="28" t="str">
        <f t="shared" si="162"/>
        <v/>
      </c>
      <c r="AR232" s="28" t="str">
        <f t="shared" si="163"/>
        <v/>
      </c>
      <c r="AS232" s="28" t="str">
        <f t="shared" si="164"/>
        <v/>
      </c>
      <c r="AT232" s="28" t="str">
        <f t="shared" si="165"/>
        <v/>
      </c>
      <c r="AU232" s="28" t="str">
        <f t="shared" si="166"/>
        <v/>
      </c>
      <c r="AV232" s="28" t="str">
        <f t="shared" si="167"/>
        <v/>
      </c>
      <c r="AW232" s="28" t="str">
        <f t="shared" si="168"/>
        <v/>
      </c>
      <c r="AX232" s="28"/>
      <c r="AZ232" s="28">
        <f t="shared" si="143"/>
        <v>0</v>
      </c>
      <c r="BA232" s="28">
        <f t="shared" si="144"/>
        <v>0</v>
      </c>
      <c r="BB232" s="28">
        <f t="shared" si="145"/>
        <v>0</v>
      </c>
      <c r="BC232" s="28">
        <f t="shared" si="146"/>
        <v>0</v>
      </c>
      <c r="BD232" s="35" t="str">
        <f t="shared" si="147"/>
        <v/>
      </c>
      <c r="BE232" s="30" t="str">
        <f t="shared" si="148"/>
        <v/>
      </c>
    </row>
    <row r="233" spans="14:57">
      <c r="N233" s="28">
        <v>231</v>
      </c>
      <c r="O233" s="28"/>
      <c r="P233" s="30" t="str">
        <f t="shared" si="132"/>
        <v/>
      </c>
      <c r="Q233" s="30" t="str">
        <f t="shared" si="133"/>
        <v/>
      </c>
      <c r="R233" s="30" t="str">
        <f t="shared" si="134"/>
        <v/>
      </c>
      <c r="S233" s="30" t="str">
        <f t="shared" si="135"/>
        <v/>
      </c>
      <c r="T233" s="30" t="str">
        <f t="shared" si="136"/>
        <v/>
      </c>
      <c r="U233" s="30" t="str">
        <f t="shared" si="137"/>
        <v/>
      </c>
      <c r="V233" s="30" t="str">
        <f t="shared" si="138"/>
        <v/>
      </c>
      <c r="W233" s="30" t="str">
        <f t="shared" si="139"/>
        <v/>
      </c>
      <c r="X233" s="30" t="str">
        <f t="shared" si="140"/>
        <v/>
      </c>
      <c r="Y233" s="30" t="str">
        <f t="shared" si="141"/>
        <v/>
      </c>
      <c r="Z233" s="30" t="str">
        <f t="shared" si="142"/>
        <v/>
      </c>
      <c r="AB233" s="30" t="str">
        <f t="shared" si="149"/>
        <v/>
      </c>
      <c r="AC233" s="30" t="str">
        <f t="shared" si="150"/>
        <v/>
      </c>
      <c r="AD233" s="30" t="str">
        <f t="shared" si="151"/>
        <v/>
      </c>
      <c r="AE233" s="30" t="str">
        <f t="shared" si="152"/>
        <v/>
      </c>
      <c r="AF233" s="30" t="str">
        <f t="shared" si="153"/>
        <v/>
      </c>
      <c r="AG233" s="30" t="str">
        <f t="shared" si="154"/>
        <v/>
      </c>
      <c r="AH233" s="30" t="str">
        <f t="shared" si="155"/>
        <v/>
      </c>
      <c r="AI233" s="30" t="str">
        <f t="shared" si="156"/>
        <v/>
      </c>
      <c r="AJ233" s="30" t="str">
        <f t="shared" si="157"/>
        <v/>
      </c>
      <c r="AK233" s="30" t="str">
        <f t="shared" si="158"/>
        <v/>
      </c>
      <c r="AL233" s="30"/>
      <c r="AN233" s="28" t="str">
        <f t="shared" si="159"/>
        <v/>
      </c>
      <c r="AO233" s="28" t="str">
        <f t="shared" si="160"/>
        <v/>
      </c>
      <c r="AP233" s="28" t="str">
        <f t="shared" si="161"/>
        <v/>
      </c>
      <c r="AQ233" s="28" t="str">
        <f t="shared" si="162"/>
        <v/>
      </c>
      <c r="AR233" s="28" t="str">
        <f t="shared" si="163"/>
        <v/>
      </c>
      <c r="AS233" s="28" t="str">
        <f t="shared" si="164"/>
        <v/>
      </c>
      <c r="AT233" s="28" t="str">
        <f t="shared" si="165"/>
        <v/>
      </c>
      <c r="AU233" s="28" t="str">
        <f t="shared" si="166"/>
        <v/>
      </c>
      <c r="AV233" s="28" t="str">
        <f t="shared" si="167"/>
        <v/>
      </c>
      <c r="AW233" s="28" t="str">
        <f t="shared" si="168"/>
        <v/>
      </c>
      <c r="AX233" s="28"/>
      <c r="AZ233" s="28">
        <f t="shared" si="143"/>
        <v>0</v>
      </c>
      <c r="BA233" s="28">
        <f t="shared" si="144"/>
        <v>0</v>
      </c>
      <c r="BB233" s="28">
        <f t="shared" si="145"/>
        <v>0</v>
      </c>
      <c r="BC233" s="28">
        <f t="shared" si="146"/>
        <v>0</v>
      </c>
      <c r="BD233" s="35" t="str">
        <f t="shared" si="147"/>
        <v/>
      </c>
      <c r="BE233" s="30" t="str">
        <f t="shared" si="148"/>
        <v/>
      </c>
    </row>
    <row r="234" spans="14:57">
      <c r="N234" s="28">
        <v>232</v>
      </c>
      <c r="O234" s="28"/>
      <c r="P234" s="30" t="str">
        <f t="shared" si="132"/>
        <v/>
      </c>
      <c r="Q234" s="30" t="str">
        <f t="shared" si="133"/>
        <v/>
      </c>
      <c r="R234" s="30" t="str">
        <f t="shared" si="134"/>
        <v/>
      </c>
      <c r="S234" s="30" t="str">
        <f t="shared" si="135"/>
        <v/>
      </c>
      <c r="T234" s="30" t="str">
        <f t="shared" si="136"/>
        <v/>
      </c>
      <c r="U234" s="30" t="str">
        <f t="shared" si="137"/>
        <v/>
      </c>
      <c r="V234" s="30" t="str">
        <f t="shared" si="138"/>
        <v/>
      </c>
      <c r="W234" s="30" t="str">
        <f t="shared" si="139"/>
        <v/>
      </c>
      <c r="X234" s="30" t="str">
        <f t="shared" si="140"/>
        <v/>
      </c>
      <c r="Y234" s="30" t="str">
        <f t="shared" si="141"/>
        <v/>
      </c>
      <c r="Z234" s="30" t="str">
        <f t="shared" si="142"/>
        <v/>
      </c>
      <c r="AB234" s="30" t="str">
        <f t="shared" si="149"/>
        <v/>
      </c>
      <c r="AC234" s="30" t="str">
        <f t="shared" si="150"/>
        <v/>
      </c>
      <c r="AD234" s="30" t="str">
        <f t="shared" si="151"/>
        <v/>
      </c>
      <c r="AE234" s="30" t="str">
        <f t="shared" si="152"/>
        <v/>
      </c>
      <c r="AF234" s="30" t="str">
        <f t="shared" si="153"/>
        <v/>
      </c>
      <c r="AG234" s="30" t="str">
        <f t="shared" si="154"/>
        <v/>
      </c>
      <c r="AH234" s="30" t="str">
        <f t="shared" si="155"/>
        <v/>
      </c>
      <c r="AI234" s="30" t="str">
        <f t="shared" si="156"/>
        <v/>
      </c>
      <c r="AJ234" s="30" t="str">
        <f t="shared" si="157"/>
        <v/>
      </c>
      <c r="AK234" s="30" t="str">
        <f t="shared" si="158"/>
        <v/>
      </c>
      <c r="AL234" s="30"/>
      <c r="AN234" s="28" t="str">
        <f t="shared" si="159"/>
        <v/>
      </c>
      <c r="AO234" s="28" t="str">
        <f t="shared" si="160"/>
        <v/>
      </c>
      <c r="AP234" s="28" t="str">
        <f t="shared" si="161"/>
        <v/>
      </c>
      <c r="AQ234" s="28" t="str">
        <f t="shared" si="162"/>
        <v/>
      </c>
      <c r="AR234" s="28" t="str">
        <f t="shared" si="163"/>
        <v/>
      </c>
      <c r="AS234" s="28" t="str">
        <f t="shared" si="164"/>
        <v/>
      </c>
      <c r="AT234" s="28" t="str">
        <f t="shared" si="165"/>
        <v/>
      </c>
      <c r="AU234" s="28" t="str">
        <f t="shared" si="166"/>
        <v/>
      </c>
      <c r="AV234" s="28" t="str">
        <f t="shared" si="167"/>
        <v/>
      </c>
      <c r="AW234" s="28" t="str">
        <f t="shared" si="168"/>
        <v/>
      </c>
      <c r="AX234" s="28"/>
      <c r="AZ234" s="28">
        <f t="shared" si="143"/>
        <v>0</v>
      </c>
      <c r="BA234" s="28">
        <f t="shared" si="144"/>
        <v>0</v>
      </c>
      <c r="BB234" s="28">
        <f t="shared" si="145"/>
        <v>0</v>
      </c>
      <c r="BC234" s="28">
        <f t="shared" si="146"/>
        <v>0</v>
      </c>
      <c r="BD234" s="35" t="str">
        <f t="shared" si="147"/>
        <v/>
      </c>
      <c r="BE234" s="30" t="str">
        <f t="shared" si="148"/>
        <v/>
      </c>
    </row>
    <row r="235" spans="14:57">
      <c r="N235" s="28">
        <v>233</v>
      </c>
      <c r="O235" s="28"/>
      <c r="P235" s="30" t="str">
        <f t="shared" si="132"/>
        <v/>
      </c>
      <c r="Q235" s="30" t="str">
        <f t="shared" si="133"/>
        <v/>
      </c>
      <c r="R235" s="30" t="str">
        <f t="shared" si="134"/>
        <v/>
      </c>
      <c r="S235" s="30" t="str">
        <f t="shared" si="135"/>
        <v/>
      </c>
      <c r="T235" s="30" t="str">
        <f t="shared" si="136"/>
        <v/>
      </c>
      <c r="U235" s="30" t="str">
        <f t="shared" si="137"/>
        <v/>
      </c>
      <c r="V235" s="30" t="str">
        <f t="shared" si="138"/>
        <v/>
      </c>
      <c r="W235" s="30" t="str">
        <f t="shared" si="139"/>
        <v/>
      </c>
      <c r="X235" s="30" t="str">
        <f t="shared" si="140"/>
        <v/>
      </c>
      <c r="Y235" s="30" t="str">
        <f t="shared" si="141"/>
        <v/>
      </c>
      <c r="Z235" s="30" t="str">
        <f t="shared" si="142"/>
        <v/>
      </c>
      <c r="AB235" s="30" t="str">
        <f t="shared" si="149"/>
        <v/>
      </c>
      <c r="AC235" s="30" t="str">
        <f t="shared" si="150"/>
        <v/>
      </c>
      <c r="AD235" s="30" t="str">
        <f t="shared" si="151"/>
        <v/>
      </c>
      <c r="AE235" s="30" t="str">
        <f t="shared" si="152"/>
        <v/>
      </c>
      <c r="AF235" s="30" t="str">
        <f t="shared" si="153"/>
        <v/>
      </c>
      <c r="AG235" s="30" t="str">
        <f t="shared" si="154"/>
        <v/>
      </c>
      <c r="AH235" s="30" t="str">
        <f t="shared" si="155"/>
        <v/>
      </c>
      <c r="AI235" s="30" t="str">
        <f t="shared" si="156"/>
        <v/>
      </c>
      <c r="AJ235" s="30" t="str">
        <f t="shared" si="157"/>
        <v/>
      </c>
      <c r="AK235" s="30" t="str">
        <f t="shared" si="158"/>
        <v/>
      </c>
      <c r="AL235" s="30"/>
      <c r="AN235" s="28" t="str">
        <f t="shared" si="159"/>
        <v/>
      </c>
      <c r="AO235" s="28" t="str">
        <f t="shared" si="160"/>
        <v/>
      </c>
      <c r="AP235" s="28" t="str">
        <f t="shared" si="161"/>
        <v/>
      </c>
      <c r="AQ235" s="28" t="str">
        <f t="shared" si="162"/>
        <v/>
      </c>
      <c r="AR235" s="28" t="str">
        <f t="shared" si="163"/>
        <v/>
      </c>
      <c r="AS235" s="28" t="str">
        <f t="shared" si="164"/>
        <v/>
      </c>
      <c r="AT235" s="28" t="str">
        <f t="shared" si="165"/>
        <v/>
      </c>
      <c r="AU235" s="28" t="str">
        <f t="shared" si="166"/>
        <v/>
      </c>
      <c r="AV235" s="28" t="str">
        <f t="shared" si="167"/>
        <v/>
      </c>
      <c r="AW235" s="28" t="str">
        <f t="shared" si="168"/>
        <v/>
      </c>
      <c r="AX235" s="28"/>
      <c r="AZ235" s="28">
        <f t="shared" si="143"/>
        <v>0</v>
      </c>
      <c r="BA235" s="28">
        <f t="shared" si="144"/>
        <v>0</v>
      </c>
      <c r="BB235" s="28">
        <f t="shared" si="145"/>
        <v>0</v>
      </c>
      <c r="BC235" s="28">
        <f t="shared" si="146"/>
        <v>0</v>
      </c>
      <c r="BD235" s="35" t="str">
        <f t="shared" si="147"/>
        <v/>
      </c>
      <c r="BE235" s="30" t="str">
        <f t="shared" si="148"/>
        <v/>
      </c>
    </row>
    <row r="236" spans="14:57">
      <c r="N236" s="28">
        <v>234</v>
      </c>
      <c r="O236" s="28"/>
      <c r="P236" s="30" t="str">
        <f t="shared" si="132"/>
        <v/>
      </c>
      <c r="Q236" s="30" t="str">
        <f t="shared" si="133"/>
        <v/>
      </c>
      <c r="R236" s="30" t="str">
        <f t="shared" si="134"/>
        <v/>
      </c>
      <c r="S236" s="30" t="str">
        <f t="shared" si="135"/>
        <v/>
      </c>
      <c r="T236" s="30" t="str">
        <f t="shared" si="136"/>
        <v/>
      </c>
      <c r="U236" s="30" t="str">
        <f t="shared" si="137"/>
        <v/>
      </c>
      <c r="V236" s="30" t="str">
        <f t="shared" si="138"/>
        <v/>
      </c>
      <c r="W236" s="30" t="str">
        <f t="shared" si="139"/>
        <v/>
      </c>
      <c r="X236" s="30" t="str">
        <f t="shared" si="140"/>
        <v/>
      </c>
      <c r="Y236" s="30" t="str">
        <f t="shared" si="141"/>
        <v/>
      </c>
      <c r="Z236" s="30" t="str">
        <f t="shared" si="142"/>
        <v/>
      </c>
      <c r="AB236" s="30" t="str">
        <f t="shared" si="149"/>
        <v/>
      </c>
      <c r="AC236" s="30" t="str">
        <f t="shared" si="150"/>
        <v/>
      </c>
      <c r="AD236" s="30" t="str">
        <f t="shared" si="151"/>
        <v/>
      </c>
      <c r="AE236" s="30" t="str">
        <f t="shared" si="152"/>
        <v/>
      </c>
      <c r="AF236" s="30" t="str">
        <f t="shared" si="153"/>
        <v/>
      </c>
      <c r="AG236" s="30" t="str">
        <f t="shared" si="154"/>
        <v/>
      </c>
      <c r="AH236" s="30" t="str">
        <f t="shared" si="155"/>
        <v/>
      </c>
      <c r="AI236" s="30" t="str">
        <f t="shared" si="156"/>
        <v/>
      </c>
      <c r="AJ236" s="30" t="str">
        <f t="shared" si="157"/>
        <v/>
      </c>
      <c r="AK236" s="30" t="str">
        <f t="shared" si="158"/>
        <v/>
      </c>
      <c r="AL236" s="30"/>
      <c r="AN236" s="28" t="str">
        <f t="shared" si="159"/>
        <v/>
      </c>
      <c r="AO236" s="28" t="str">
        <f t="shared" si="160"/>
        <v/>
      </c>
      <c r="AP236" s="28" t="str">
        <f t="shared" si="161"/>
        <v/>
      </c>
      <c r="AQ236" s="28" t="str">
        <f t="shared" si="162"/>
        <v/>
      </c>
      <c r="AR236" s="28" t="str">
        <f t="shared" si="163"/>
        <v/>
      </c>
      <c r="AS236" s="28" t="str">
        <f t="shared" si="164"/>
        <v/>
      </c>
      <c r="AT236" s="28" t="str">
        <f t="shared" si="165"/>
        <v/>
      </c>
      <c r="AU236" s="28" t="str">
        <f t="shared" si="166"/>
        <v/>
      </c>
      <c r="AV236" s="28" t="str">
        <f t="shared" si="167"/>
        <v/>
      </c>
      <c r="AW236" s="28" t="str">
        <f t="shared" si="168"/>
        <v/>
      </c>
      <c r="AX236" s="28"/>
      <c r="AZ236" s="28">
        <f t="shared" si="143"/>
        <v>0</v>
      </c>
      <c r="BA236" s="28">
        <f t="shared" si="144"/>
        <v>0</v>
      </c>
      <c r="BB236" s="28">
        <f t="shared" si="145"/>
        <v>0</v>
      </c>
      <c r="BC236" s="28">
        <f t="shared" si="146"/>
        <v>0</v>
      </c>
      <c r="BD236" s="35" t="str">
        <f t="shared" si="147"/>
        <v/>
      </c>
      <c r="BE236" s="30" t="str">
        <f t="shared" si="148"/>
        <v/>
      </c>
    </row>
    <row r="237" spans="14:57">
      <c r="N237" s="28">
        <v>235</v>
      </c>
      <c r="O237" s="28"/>
      <c r="P237" s="30" t="str">
        <f t="shared" si="132"/>
        <v/>
      </c>
      <c r="Q237" s="30" t="str">
        <f t="shared" si="133"/>
        <v/>
      </c>
      <c r="R237" s="30" t="str">
        <f t="shared" si="134"/>
        <v/>
      </c>
      <c r="S237" s="30" t="str">
        <f t="shared" si="135"/>
        <v/>
      </c>
      <c r="T237" s="30" t="str">
        <f t="shared" si="136"/>
        <v/>
      </c>
      <c r="U237" s="30" t="str">
        <f t="shared" si="137"/>
        <v/>
      </c>
      <c r="V237" s="30" t="str">
        <f t="shared" si="138"/>
        <v/>
      </c>
      <c r="W237" s="30" t="str">
        <f t="shared" si="139"/>
        <v/>
      </c>
      <c r="X237" s="30" t="str">
        <f t="shared" si="140"/>
        <v/>
      </c>
      <c r="Y237" s="30" t="str">
        <f t="shared" si="141"/>
        <v/>
      </c>
      <c r="Z237" s="30" t="str">
        <f t="shared" si="142"/>
        <v/>
      </c>
      <c r="AB237" s="30" t="str">
        <f t="shared" si="149"/>
        <v/>
      </c>
      <c r="AC237" s="30" t="str">
        <f t="shared" si="150"/>
        <v/>
      </c>
      <c r="AD237" s="30" t="str">
        <f t="shared" si="151"/>
        <v/>
      </c>
      <c r="AE237" s="30" t="str">
        <f t="shared" si="152"/>
        <v/>
      </c>
      <c r="AF237" s="30" t="str">
        <f t="shared" si="153"/>
        <v/>
      </c>
      <c r="AG237" s="30" t="str">
        <f t="shared" si="154"/>
        <v/>
      </c>
      <c r="AH237" s="30" t="str">
        <f t="shared" si="155"/>
        <v/>
      </c>
      <c r="AI237" s="30" t="str">
        <f t="shared" si="156"/>
        <v/>
      </c>
      <c r="AJ237" s="30" t="str">
        <f t="shared" si="157"/>
        <v/>
      </c>
      <c r="AK237" s="30" t="str">
        <f t="shared" si="158"/>
        <v/>
      </c>
      <c r="AL237" s="30"/>
      <c r="AN237" s="28" t="str">
        <f t="shared" si="159"/>
        <v/>
      </c>
      <c r="AO237" s="28" t="str">
        <f t="shared" si="160"/>
        <v/>
      </c>
      <c r="AP237" s="28" t="str">
        <f t="shared" si="161"/>
        <v/>
      </c>
      <c r="AQ237" s="28" t="str">
        <f t="shared" si="162"/>
        <v/>
      </c>
      <c r="AR237" s="28" t="str">
        <f t="shared" si="163"/>
        <v/>
      </c>
      <c r="AS237" s="28" t="str">
        <f t="shared" si="164"/>
        <v/>
      </c>
      <c r="AT237" s="28" t="str">
        <f t="shared" si="165"/>
        <v/>
      </c>
      <c r="AU237" s="28" t="str">
        <f t="shared" si="166"/>
        <v/>
      </c>
      <c r="AV237" s="28" t="str">
        <f t="shared" si="167"/>
        <v/>
      </c>
      <c r="AW237" s="28" t="str">
        <f t="shared" si="168"/>
        <v/>
      </c>
      <c r="AX237" s="28"/>
      <c r="AZ237" s="28">
        <f t="shared" si="143"/>
        <v>0</v>
      </c>
      <c r="BA237" s="28">
        <f t="shared" si="144"/>
        <v>0</v>
      </c>
      <c r="BB237" s="28">
        <f t="shared" si="145"/>
        <v>0</v>
      </c>
      <c r="BC237" s="28">
        <f t="shared" si="146"/>
        <v>0</v>
      </c>
      <c r="BD237" s="35" t="str">
        <f t="shared" si="147"/>
        <v/>
      </c>
      <c r="BE237" s="30" t="str">
        <f t="shared" si="148"/>
        <v/>
      </c>
    </row>
    <row r="238" spans="14:57">
      <c r="N238" s="28">
        <v>236</v>
      </c>
      <c r="O238" s="28"/>
      <c r="P238" s="30" t="str">
        <f t="shared" si="132"/>
        <v/>
      </c>
      <c r="Q238" s="30" t="str">
        <f t="shared" si="133"/>
        <v/>
      </c>
      <c r="R238" s="30" t="str">
        <f t="shared" si="134"/>
        <v/>
      </c>
      <c r="S238" s="30" t="str">
        <f t="shared" si="135"/>
        <v/>
      </c>
      <c r="T238" s="30" t="str">
        <f t="shared" si="136"/>
        <v/>
      </c>
      <c r="U238" s="30" t="str">
        <f t="shared" si="137"/>
        <v/>
      </c>
      <c r="V238" s="30" t="str">
        <f t="shared" si="138"/>
        <v/>
      </c>
      <c r="W238" s="30" t="str">
        <f t="shared" si="139"/>
        <v/>
      </c>
      <c r="X238" s="30" t="str">
        <f t="shared" si="140"/>
        <v/>
      </c>
      <c r="Y238" s="30" t="str">
        <f t="shared" si="141"/>
        <v/>
      </c>
      <c r="Z238" s="30" t="str">
        <f t="shared" si="142"/>
        <v/>
      </c>
      <c r="AB238" s="30" t="str">
        <f t="shared" si="149"/>
        <v/>
      </c>
      <c r="AC238" s="30" t="str">
        <f t="shared" si="150"/>
        <v/>
      </c>
      <c r="AD238" s="30" t="str">
        <f t="shared" si="151"/>
        <v/>
      </c>
      <c r="AE238" s="30" t="str">
        <f t="shared" si="152"/>
        <v/>
      </c>
      <c r="AF238" s="30" t="str">
        <f t="shared" si="153"/>
        <v/>
      </c>
      <c r="AG238" s="30" t="str">
        <f t="shared" si="154"/>
        <v/>
      </c>
      <c r="AH238" s="30" t="str">
        <f t="shared" si="155"/>
        <v/>
      </c>
      <c r="AI238" s="30" t="str">
        <f t="shared" si="156"/>
        <v/>
      </c>
      <c r="AJ238" s="30" t="str">
        <f t="shared" si="157"/>
        <v/>
      </c>
      <c r="AK238" s="30" t="str">
        <f t="shared" si="158"/>
        <v/>
      </c>
      <c r="AL238" s="30"/>
      <c r="AN238" s="28" t="str">
        <f t="shared" si="159"/>
        <v/>
      </c>
      <c r="AO238" s="28" t="str">
        <f t="shared" si="160"/>
        <v/>
      </c>
      <c r="AP238" s="28" t="str">
        <f t="shared" si="161"/>
        <v/>
      </c>
      <c r="AQ238" s="28" t="str">
        <f t="shared" si="162"/>
        <v/>
      </c>
      <c r="AR238" s="28" t="str">
        <f t="shared" si="163"/>
        <v/>
      </c>
      <c r="AS238" s="28" t="str">
        <f t="shared" si="164"/>
        <v/>
      </c>
      <c r="AT238" s="28" t="str">
        <f t="shared" si="165"/>
        <v/>
      </c>
      <c r="AU238" s="28" t="str">
        <f t="shared" si="166"/>
        <v/>
      </c>
      <c r="AV238" s="28" t="str">
        <f t="shared" si="167"/>
        <v/>
      </c>
      <c r="AW238" s="28" t="str">
        <f t="shared" si="168"/>
        <v/>
      </c>
      <c r="AX238" s="28"/>
      <c r="AZ238" s="28">
        <f t="shared" si="143"/>
        <v>0</v>
      </c>
      <c r="BA238" s="28">
        <f t="shared" si="144"/>
        <v>0</v>
      </c>
      <c r="BB238" s="28">
        <f t="shared" si="145"/>
        <v>0</v>
      </c>
      <c r="BC238" s="28">
        <f t="shared" si="146"/>
        <v>0</v>
      </c>
      <c r="BD238" s="35" t="str">
        <f t="shared" si="147"/>
        <v/>
      </c>
      <c r="BE238" s="30" t="str">
        <f t="shared" si="148"/>
        <v/>
      </c>
    </row>
    <row r="239" spans="14:57">
      <c r="N239" s="28">
        <v>237</v>
      </c>
      <c r="O239" s="28"/>
      <c r="P239" s="30" t="str">
        <f t="shared" si="132"/>
        <v/>
      </c>
      <c r="Q239" s="30" t="str">
        <f t="shared" si="133"/>
        <v/>
      </c>
      <c r="R239" s="30" t="str">
        <f t="shared" si="134"/>
        <v/>
      </c>
      <c r="S239" s="30" t="str">
        <f t="shared" si="135"/>
        <v/>
      </c>
      <c r="T239" s="30" t="str">
        <f t="shared" si="136"/>
        <v/>
      </c>
      <c r="U239" s="30" t="str">
        <f t="shared" si="137"/>
        <v/>
      </c>
      <c r="V239" s="30" t="str">
        <f t="shared" si="138"/>
        <v/>
      </c>
      <c r="W239" s="30" t="str">
        <f t="shared" si="139"/>
        <v/>
      </c>
      <c r="X239" s="30" t="str">
        <f t="shared" si="140"/>
        <v/>
      </c>
      <c r="Y239" s="30" t="str">
        <f t="shared" si="141"/>
        <v/>
      </c>
      <c r="Z239" s="30" t="str">
        <f t="shared" si="142"/>
        <v/>
      </c>
      <c r="AB239" s="30" t="str">
        <f t="shared" si="149"/>
        <v/>
      </c>
      <c r="AC239" s="30" t="str">
        <f t="shared" si="150"/>
        <v/>
      </c>
      <c r="AD239" s="30" t="str">
        <f t="shared" si="151"/>
        <v/>
      </c>
      <c r="AE239" s="30" t="str">
        <f t="shared" si="152"/>
        <v/>
      </c>
      <c r="AF239" s="30" t="str">
        <f t="shared" si="153"/>
        <v/>
      </c>
      <c r="AG239" s="30" t="str">
        <f t="shared" si="154"/>
        <v/>
      </c>
      <c r="AH239" s="30" t="str">
        <f t="shared" si="155"/>
        <v/>
      </c>
      <c r="AI239" s="30" t="str">
        <f t="shared" si="156"/>
        <v/>
      </c>
      <c r="AJ239" s="30" t="str">
        <f t="shared" si="157"/>
        <v/>
      </c>
      <c r="AK239" s="30" t="str">
        <f t="shared" si="158"/>
        <v/>
      </c>
      <c r="AL239" s="30"/>
      <c r="AN239" s="28" t="str">
        <f t="shared" si="159"/>
        <v/>
      </c>
      <c r="AO239" s="28" t="str">
        <f t="shared" si="160"/>
        <v/>
      </c>
      <c r="AP239" s="28" t="str">
        <f t="shared" si="161"/>
        <v/>
      </c>
      <c r="AQ239" s="28" t="str">
        <f t="shared" si="162"/>
        <v/>
      </c>
      <c r="AR239" s="28" t="str">
        <f t="shared" si="163"/>
        <v/>
      </c>
      <c r="AS239" s="28" t="str">
        <f t="shared" si="164"/>
        <v/>
      </c>
      <c r="AT239" s="28" t="str">
        <f t="shared" si="165"/>
        <v/>
      </c>
      <c r="AU239" s="28" t="str">
        <f t="shared" si="166"/>
        <v/>
      </c>
      <c r="AV239" s="28" t="str">
        <f t="shared" si="167"/>
        <v/>
      </c>
      <c r="AW239" s="28" t="str">
        <f t="shared" si="168"/>
        <v/>
      </c>
      <c r="AX239" s="28"/>
      <c r="AZ239" s="28">
        <f t="shared" si="143"/>
        <v>0</v>
      </c>
      <c r="BA239" s="28">
        <f t="shared" si="144"/>
        <v>0</v>
      </c>
      <c r="BB239" s="28">
        <f t="shared" si="145"/>
        <v>0</v>
      </c>
      <c r="BC239" s="28">
        <f t="shared" si="146"/>
        <v>0</v>
      </c>
      <c r="BD239" s="35" t="str">
        <f t="shared" si="147"/>
        <v/>
      </c>
      <c r="BE239" s="30" t="str">
        <f t="shared" si="148"/>
        <v/>
      </c>
    </row>
    <row r="240" spans="14:57">
      <c r="N240" s="28">
        <v>238</v>
      </c>
      <c r="O240" s="28"/>
      <c r="P240" s="30" t="str">
        <f t="shared" si="132"/>
        <v/>
      </c>
      <c r="Q240" s="30" t="str">
        <f t="shared" si="133"/>
        <v/>
      </c>
      <c r="R240" s="30" t="str">
        <f t="shared" si="134"/>
        <v/>
      </c>
      <c r="S240" s="30" t="str">
        <f t="shared" si="135"/>
        <v/>
      </c>
      <c r="T240" s="30" t="str">
        <f t="shared" si="136"/>
        <v/>
      </c>
      <c r="U240" s="30" t="str">
        <f t="shared" si="137"/>
        <v/>
      </c>
      <c r="V240" s="30" t="str">
        <f t="shared" si="138"/>
        <v/>
      </c>
      <c r="W240" s="30" t="str">
        <f t="shared" si="139"/>
        <v/>
      </c>
      <c r="X240" s="30" t="str">
        <f t="shared" si="140"/>
        <v/>
      </c>
      <c r="Y240" s="30" t="str">
        <f t="shared" si="141"/>
        <v/>
      </c>
      <c r="Z240" s="30" t="str">
        <f t="shared" si="142"/>
        <v/>
      </c>
      <c r="AB240" s="30" t="str">
        <f t="shared" si="149"/>
        <v/>
      </c>
      <c r="AC240" s="30" t="str">
        <f t="shared" si="150"/>
        <v/>
      </c>
      <c r="AD240" s="30" t="str">
        <f t="shared" si="151"/>
        <v/>
      </c>
      <c r="AE240" s="30" t="str">
        <f t="shared" si="152"/>
        <v/>
      </c>
      <c r="AF240" s="30" t="str">
        <f t="shared" si="153"/>
        <v/>
      </c>
      <c r="AG240" s="30" t="str">
        <f t="shared" si="154"/>
        <v/>
      </c>
      <c r="AH240" s="30" t="str">
        <f t="shared" si="155"/>
        <v/>
      </c>
      <c r="AI240" s="30" t="str">
        <f t="shared" si="156"/>
        <v/>
      </c>
      <c r="AJ240" s="30" t="str">
        <f t="shared" si="157"/>
        <v/>
      </c>
      <c r="AK240" s="30" t="str">
        <f t="shared" si="158"/>
        <v/>
      </c>
      <c r="AL240" s="30"/>
      <c r="AN240" s="28" t="str">
        <f t="shared" si="159"/>
        <v/>
      </c>
      <c r="AO240" s="28" t="str">
        <f t="shared" si="160"/>
        <v/>
      </c>
      <c r="AP240" s="28" t="str">
        <f t="shared" si="161"/>
        <v/>
      </c>
      <c r="AQ240" s="28" t="str">
        <f t="shared" si="162"/>
        <v/>
      </c>
      <c r="AR240" s="28" t="str">
        <f t="shared" si="163"/>
        <v/>
      </c>
      <c r="AS240" s="28" t="str">
        <f t="shared" si="164"/>
        <v/>
      </c>
      <c r="AT240" s="28" t="str">
        <f t="shared" si="165"/>
        <v/>
      </c>
      <c r="AU240" s="28" t="str">
        <f t="shared" si="166"/>
        <v/>
      </c>
      <c r="AV240" s="28" t="str">
        <f t="shared" si="167"/>
        <v/>
      </c>
      <c r="AW240" s="28" t="str">
        <f t="shared" si="168"/>
        <v/>
      </c>
      <c r="AX240" s="28"/>
      <c r="AZ240" s="28">
        <f t="shared" si="143"/>
        <v>0</v>
      </c>
      <c r="BA240" s="28">
        <f t="shared" si="144"/>
        <v>0</v>
      </c>
      <c r="BB240" s="28">
        <f t="shared" si="145"/>
        <v>0</v>
      </c>
      <c r="BC240" s="28">
        <f t="shared" si="146"/>
        <v>0</v>
      </c>
      <c r="BD240" s="35" t="str">
        <f t="shared" si="147"/>
        <v/>
      </c>
      <c r="BE240" s="30" t="str">
        <f t="shared" si="148"/>
        <v/>
      </c>
    </row>
    <row r="241" spans="14:57">
      <c r="N241" s="28">
        <v>239</v>
      </c>
      <c r="O241" s="28"/>
      <c r="P241" s="30" t="str">
        <f t="shared" si="132"/>
        <v/>
      </c>
      <c r="Q241" s="30" t="str">
        <f t="shared" si="133"/>
        <v/>
      </c>
      <c r="R241" s="30" t="str">
        <f t="shared" si="134"/>
        <v/>
      </c>
      <c r="S241" s="30" t="str">
        <f t="shared" si="135"/>
        <v/>
      </c>
      <c r="T241" s="30" t="str">
        <f t="shared" si="136"/>
        <v/>
      </c>
      <c r="U241" s="30" t="str">
        <f t="shared" si="137"/>
        <v/>
      </c>
      <c r="V241" s="30" t="str">
        <f t="shared" si="138"/>
        <v/>
      </c>
      <c r="W241" s="30" t="str">
        <f t="shared" si="139"/>
        <v/>
      </c>
      <c r="X241" s="30" t="str">
        <f t="shared" si="140"/>
        <v/>
      </c>
      <c r="Y241" s="30" t="str">
        <f t="shared" si="141"/>
        <v/>
      </c>
      <c r="Z241" s="30" t="str">
        <f t="shared" si="142"/>
        <v/>
      </c>
      <c r="AB241" s="30" t="str">
        <f t="shared" si="149"/>
        <v/>
      </c>
      <c r="AC241" s="30" t="str">
        <f t="shared" si="150"/>
        <v/>
      </c>
      <c r="AD241" s="30" t="str">
        <f t="shared" si="151"/>
        <v/>
      </c>
      <c r="AE241" s="30" t="str">
        <f t="shared" si="152"/>
        <v/>
      </c>
      <c r="AF241" s="30" t="str">
        <f t="shared" si="153"/>
        <v/>
      </c>
      <c r="AG241" s="30" t="str">
        <f t="shared" si="154"/>
        <v/>
      </c>
      <c r="AH241" s="30" t="str">
        <f t="shared" si="155"/>
        <v/>
      </c>
      <c r="AI241" s="30" t="str">
        <f t="shared" si="156"/>
        <v/>
      </c>
      <c r="AJ241" s="30" t="str">
        <f t="shared" si="157"/>
        <v/>
      </c>
      <c r="AK241" s="30" t="str">
        <f t="shared" si="158"/>
        <v/>
      </c>
      <c r="AL241" s="30"/>
      <c r="AN241" s="28" t="str">
        <f t="shared" si="159"/>
        <v/>
      </c>
      <c r="AO241" s="28" t="str">
        <f t="shared" si="160"/>
        <v/>
      </c>
      <c r="AP241" s="28" t="str">
        <f t="shared" si="161"/>
        <v/>
      </c>
      <c r="AQ241" s="28" t="str">
        <f t="shared" si="162"/>
        <v/>
      </c>
      <c r="AR241" s="28" t="str">
        <f t="shared" si="163"/>
        <v/>
      </c>
      <c r="AS241" s="28" t="str">
        <f t="shared" si="164"/>
        <v/>
      </c>
      <c r="AT241" s="28" t="str">
        <f t="shared" si="165"/>
        <v/>
      </c>
      <c r="AU241" s="28" t="str">
        <f t="shared" si="166"/>
        <v/>
      </c>
      <c r="AV241" s="28" t="str">
        <f t="shared" si="167"/>
        <v/>
      </c>
      <c r="AW241" s="28" t="str">
        <f t="shared" si="168"/>
        <v/>
      </c>
      <c r="AX241" s="28"/>
      <c r="AZ241" s="28">
        <f t="shared" si="143"/>
        <v>0</v>
      </c>
      <c r="BA241" s="28">
        <f t="shared" si="144"/>
        <v>0</v>
      </c>
      <c r="BB241" s="28">
        <f t="shared" si="145"/>
        <v>0</v>
      </c>
      <c r="BC241" s="28">
        <f t="shared" si="146"/>
        <v>0</v>
      </c>
      <c r="BD241" s="35" t="str">
        <f t="shared" si="147"/>
        <v/>
      </c>
      <c r="BE241" s="30" t="str">
        <f t="shared" si="148"/>
        <v/>
      </c>
    </row>
    <row r="242" spans="14:57">
      <c r="N242" s="28">
        <v>240</v>
      </c>
      <c r="O242" s="28"/>
      <c r="P242" s="30" t="str">
        <f t="shared" si="132"/>
        <v/>
      </c>
      <c r="Q242" s="30" t="str">
        <f t="shared" si="133"/>
        <v/>
      </c>
      <c r="R242" s="30" t="str">
        <f t="shared" si="134"/>
        <v/>
      </c>
      <c r="S242" s="30" t="str">
        <f t="shared" si="135"/>
        <v/>
      </c>
      <c r="T242" s="30" t="str">
        <f t="shared" si="136"/>
        <v/>
      </c>
      <c r="U242" s="30" t="str">
        <f t="shared" si="137"/>
        <v/>
      </c>
      <c r="V242" s="30" t="str">
        <f t="shared" si="138"/>
        <v/>
      </c>
      <c r="W242" s="30" t="str">
        <f t="shared" si="139"/>
        <v/>
      </c>
      <c r="X242" s="30" t="str">
        <f t="shared" si="140"/>
        <v/>
      </c>
      <c r="Y242" s="30" t="str">
        <f t="shared" si="141"/>
        <v/>
      </c>
      <c r="Z242" s="30" t="str">
        <f t="shared" si="142"/>
        <v/>
      </c>
      <c r="AB242" s="30" t="str">
        <f t="shared" si="149"/>
        <v/>
      </c>
      <c r="AC242" s="30" t="str">
        <f t="shared" si="150"/>
        <v/>
      </c>
      <c r="AD242" s="30" t="str">
        <f t="shared" si="151"/>
        <v/>
      </c>
      <c r="AE242" s="30" t="str">
        <f t="shared" si="152"/>
        <v/>
      </c>
      <c r="AF242" s="30" t="str">
        <f t="shared" si="153"/>
        <v/>
      </c>
      <c r="AG242" s="30" t="str">
        <f t="shared" si="154"/>
        <v/>
      </c>
      <c r="AH242" s="30" t="str">
        <f t="shared" si="155"/>
        <v/>
      </c>
      <c r="AI242" s="30" t="str">
        <f t="shared" si="156"/>
        <v/>
      </c>
      <c r="AJ242" s="30" t="str">
        <f t="shared" si="157"/>
        <v/>
      </c>
      <c r="AK242" s="30" t="str">
        <f t="shared" si="158"/>
        <v/>
      </c>
      <c r="AL242" s="30"/>
      <c r="AN242" s="28" t="str">
        <f t="shared" si="159"/>
        <v/>
      </c>
      <c r="AO242" s="28" t="str">
        <f t="shared" si="160"/>
        <v/>
      </c>
      <c r="AP242" s="28" t="str">
        <f t="shared" si="161"/>
        <v/>
      </c>
      <c r="AQ242" s="28" t="str">
        <f t="shared" si="162"/>
        <v/>
      </c>
      <c r="AR242" s="28" t="str">
        <f t="shared" si="163"/>
        <v/>
      </c>
      <c r="AS242" s="28" t="str">
        <f t="shared" si="164"/>
        <v/>
      </c>
      <c r="AT242" s="28" t="str">
        <f t="shared" si="165"/>
        <v/>
      </c>
      <c r="AU242" s="28" t="str">
        <f t="shared" si="166"/>
        <v/>
      </c>
      <c r="AV242" s="28" t="str">
        <f t="shared" si="167"/>
        <v/>
      </c>
      <c r="AW242" s="28" t="str">
        <f t="shared" si="168"/>
        <v/>
      </c>
      <c r="AX242" s="28"/>
      <c r="AZ242" s="28">
        <f t="shared" si="143"/>
        <v>0</v>
      </c>
      <c r="BA242" s="28">
        <f t="shared" si="144"/>
        <v>0</v>
      </c>
      <c r="BB242" s="28">
        <f t="shared" si="145"/>
        <v>0</v>
      </c>
      <c r="BC242" s="28">
        <f t="shared" si="146"/>
        <v>0</v>
      </c>
      <c r="BD242" s="35" t="str">
        <f t="shared" si="147"/>
        <v/>
      </c>
      <c r="BE242" s="30" t="str">
        <f t="shared" si="148"/>
        <v/>
      </c>
    </row>
    <row r="243" spans="14:57">
      <c r="N243" s="28">
        <v>241</v>
      </c>
      <c r="O243" s="28"/>
      <c r="P243" s="30" t="str">
        <f t="shared" si="132"/>
        <v/>
      </c>
      <c r="Q243" s="30" t="str">
        <f t="shared" si="133"/>
        <v/>
      </c>
      <c r="R243" s="30" t="str">
        <f t="shared" si="134"/>
        <v/>
      </c>
      <c r="S243" s="30" t="str">
        <f t="shared" si="135"/>
        <v/>
      </c>
      <c r="T243" s="30" t="str">
        <f t="shared" si="136"/>
        <v/>
      </c>
      <c r="U243" s="30" t="str">
        <f t="shared" si="137"/>
        <v/>
      </c>
      <c r="V243" s="30" t="str">
        <f t="shared" si="138"/>
        <v/>
      </c>
      <c r="W243" s="30" t="str">
        <f t="shared" si="139"/>
        <v/>
      </c>
      <c r="X243" s="30" t="str">
        <f t="shared" si="140"/>
        <v/>
      </c>
      <c r="Y243" s="30" t="str">
        <f t="shared" si="141"/>
        <v/>
      </c>
      <c r="Z243" s="30" t="str">
        <f t="shared" si="142"/>
        <v/>
      </c>
      <c r="AB243" s="30" t="str">
        <f t="shared" si="149"/>
        <v/>
      </c>
      <c r="AC243" s="30" t="str">
        <f t="shared" si="150"/>
        <v/>
      </c>
      <c r="AD243" s="30" t="str">
        <f t="shared" si="151"/>
        <v/>
      </c>
      <c r="AE243" s="30" t="str">
        <f t="shared" si="152"/>
        <v/>
      </c>
      <c r="AF243" s="30" t="str">
        <f t="shared" si="153"/>
        <v/>
      </c>
      <c r="AG243" s="30" t="str">
        <f t="shared" si="154"/>
        <v/>
      </c>
      <c r="AH243" s="30" t="str">
        <f t="shared" si="155"/>
        <v/>
      </c>
      <c r="AI243" s="30" t="str">
        <f t="shared" si="156"/>
        <v/>
      </c>
      <c r="AJ243" s="30" t="str">
        <f t="shared" si="157"/>
        <v/>
      </c>
      <c r="AK243" s="30" t="str">
        <f t="shared" si="158"/>
        <v/>
      </c>
      <c r="AL243" s="30"/>
      <c r="AN243" s="28" t="str">
        <f t="shared" si="159"/>
        <v/>
      </c>
      <c r="AO243" s="28" t="str">
        <f t="shared" si="160"/>
        <v/>
      </c>
      <c r="AP243" s="28" t="str">
        <f t="shared" si="161"/>
        <v/>
      </c>
      <c r="AQ243" s="28" t="str">
        <f t="shared" si="162"/>
        <v/>
      </c>
      <c r="AR243" s="28" t="str">
        <f t="shared" si="163"/>
        <v/>
      </c>
      <c r="AS243" s="28" t="str">
        <f t="shared" si="164"/>
        <v/>
      </c>
      <c r="AT243" s="28" t="str">
        <f t="shared" si="165"/>
        <v/>
      </c>
      <c r="AU243" s="28" t="str">
        <f t="shared" si="166"/>
        <v/>
      </c>
      <c r="AV243" s="28" t="str">
        <f t="shared" si="167"/>
        <v/>
      </c>
      <c r="AW243" s="28" t="str">
        <f t="shared" si="168"/>
        <v/>
      </c>
      <c r="AX243" s="28"/>
      <c r="AZ243" s="28">
        <f t="shared" si="143"/>
        <v>0</v>
      </c>
      <c r="BA243" s="28">
        <f t="shared" si="144"/>
        <v>0</v>
      </c>
      <c r="BB243" s="28">
        <f t="shared" si="145"/>
        <v>0</v>
      </c>
      <c r="BC243" s="28">
        <f t="shared" si="146"/>
        <v>0</v>
      </c>
      <c r="BD243" s="35" t="str">
        <f t="shared" si="147"/>
        <v/>
      </c>
      <c r="BE243" s="30" t="str">
        <f t="shared" si="148"/>
        <v/>
      </c>
    </row>
    <row r="244" spans="14:57">
      <c r="N244" s="28">
        <v>242</v>
      </c>
      <c r="O244" s="28"/>
      <c r="P244" s="30" t="str">
        <f t="shared" si="132"/>
        <v/>
      </c>
      <c r="Q244" s="30" t="str">
        <f t="shared" si="133"/>
        <v/>
      </c>
      <c r="R244" s="30" t="str">
        <f t="shared" si="134"/>
        <v/>
      </c>
      <c r="S244" s="30" t="str">
        <f t="shared" si="135"/>
        <v/>
      </c>
      <c r="T244" s="30" t="str">
        <f t="shared" si="136"/>
        <v/>
      </c>
      <c r="U244" s="30" t="str">
        <f t="shared" si="137"/>
        <v/>
      </c>
      <c r="V244" s="30" t="str">
        <f t="shared" si="138"/>
        <v/>
      </c>
      <c r="W244" s="30" t="str">
        <f t="shared" si="139"/>
        <v/>
      </c>
      <c r="X244" s="30" t="str">
        <f t="shared" si="140"/>
        <v/>
      </c>
      <c r="Y244" s="30" t="str">
        <f t="shared" si="141"/>
        <v/>
      </c>
      <c r="Z244" s="30" t="str">
        <f t="shared" si="142"/>
        <v/>
      </c>
      <c r="AB244" s="30" t="str">
        <f t="shared" si="149"/>
        <v/>
      </c>
      <c r="AC244" s="30" t="str">
        <f t="shared" si="150"/>
        <v/>
      </c>
      <c r="AD244" s="30" t="str">
        <f t="shared" si="151"/>
        <v/>
      </c>
      <c r="AE244" s="30" t="str">
        <f t="shared" si="152"/>
        <v/>
      </c>
      <c r="AF244" s="30" t="str">
        <f t="shared" si="153"/>
        <v/>
      </c>
      <c r="AG244" s="30" t="str">
        <f t="shared" si="154"/>
        <v/>
      </c>
      <c r="AH244" s="30" t="str">
        <f t="shared" si="155"/>
        <v/>
      </c>
      <c r="AI244" s="30" t="str">
        <f t="shared" si="156"/>
        <v/>
      </c>
      <c r="AJ244" s="30" t="str">
        <f t="shared" si="157"/>
        <v/>
      </c>
      <c r="AK244" s="30" t="str">
        <f t="shared" si="158"/>
        <v/>
      </c>
      <c r="AL244" s="30"/>
      <c r="AN244" s="28" t="str">
        <f t="shared" si="159"/>
        <v/>
      </c>
      <c r="AO244" s="28" t="str">
        <f t="shared" si="160"/>
        <v/>
      </c>
      <c r="AP244" s="28" t="str">
        <f t="shared" si="161"/>
        <v/>
      </c>
      <c r="AQ244" s="28" t="str">
        <f t="shared" si="162"/>
        <v/>
      </c>
      <c r="AR244" s="28" t="str">
        <f t="shared" si="163"/>
        <v/>
      </c>
      <c r="AS244" s="28" t="str">
        <f t="shared" si="164"/>
        <v/>
      </c>
      <c r="AT244" s="28" t="str">
        <f t="shared" si="165"/>
        <v/>
      </c>
      <c r="AU244" s="28" t="str">
        <f t="shared" si="166"/>
        <v/>
      </c>
      <c r="AV244" s="28" t="str">
        <f t="shared" si="167"/>
        <v/>
      </c>
      <c r="AW244" s="28" t="str">
        <f t="shared" si="168"/>
        <v/>
      </c>
      <c r="AX244" s="28"/>
      <c r="AZ244" s="28">
        <f t="shared" si="143"/>
        <v>0</v>
      </c>
      <c r="BA244" s="28">
        <f t="shared" si="144"/>
        <v>0</v>
      </c>
      <c r="BB244" s="28">
        <f t="shared" si="145"/>
        <v>0</v>
      </c>
      <c r="BC244" s="28">
        <f t="shared" si="146"/>
        <v>0</v>
      </c>
      <c r="BD244" s="35" t="str">
        <f t="shared" si="147"/>
        <v/>
      </c>
      <c r="BE244" s="30" t="str">
        <f t="shared" si="148"/>
        <v/>
      </c>
    </row>
    <row r="245" spans="14:57">
      <c r="N245" s="28">
        <v>243</v>
      </c>
      <c r="O245" s="28"/>
      <c r="P245" s="30" t="str">
        <f t="shared" si="132"/>
        <v/>
      </c>
      <c r="Q245" s="30" t="str">
        <f t="shared" si="133"/>
        <v/>
      </c>
      <c r="R245" s="30" t="str">
        <f t="shared" si="134"/>
        <v/>
      </c>
      <c r="S245" s="30" t="str">
        <f t="shared" si="135"/>
        <v/>
      </c>
      <c r="T245" s="30" t="str">
        <f t="shared" si="136"/>
        <v/>
      </c>
      <c r="U245" s="30" t="str">
        <f t="shared" si="137"/>
        <v/>
      </c>
      <c r="V245" s="30" t="str">
        <f t="shared" si="138"/>
        <v/>
      </c>
      <c r="W245" s="30" t="str">
        <f t="shared" si="139"/>
        <v/>
      </c>
      <c r="X245" s="30" t="str">
        <f t="shared" si="140"/>
        <v/>
      </c>
      <c r="Y245" s="30" t="str">
        <f t="shared" si="141"/>
        <v/>
      </c>
      <c r="Z245" s="30" t="str">
        <f t="shared" si="142"/>
        <v/>
      </c>
      <c r="AB245" s="30" t="str">
        <f t="shared" ref="AB245" si="169">IF($O245="","",VLOOKUP(P245,$J$3:$K$28,2,FALSE))</f>
        <v/>
      </c>
      <c r="AC245" s="30" t="str">
        <f t="shared" ref="AC245" si="170">IF($O245="","",VLOOKUP(Q245,$J$3:$K$28,2,FALSE))</f>
        <v/>
      </c>
      <c r="AD245" s="30" t="str">
        <f t="shared" ref="AD245" si="171">IF($O245="","",VLOOKUP(R245,$J$3:$K$28,2,FALSE))</f>
        <v/>
      </c>
      <c r="AE245" s="30" t="str">
        <f t="shared" ref="AE245" si="172">IF($O245="","",VLOOKUP(S245,$J$3:$K$28,2,FALSE))</f>
        <v/>
      </c>
      <c r="AF245" s="30" t="str">
        <f t="shared" ref="AF245" si="173">T245</f>
        <v/>
      </c>
      <c r="AG245" s="30" t="str">
        <f t="shared" ref="AG245" si="174">U245</f>
        <v/>
      </c>
      <c r="AH245" s="30" t="str">
        <f t="shared" ref="AH245" si="175">V245</f>
        <v/>
      </c>
      <c r="AI245" s="30" t="str">
        <f t="shared" ref="AI245" si="176">W245</f>
        <v/>
      </c>
      <c r="AJ245" s="30" t="str">
        <f t="shared" ref="AJ245" si="177">X245</f>
        <v/>
      </c>
      <c r="AK245" s="30" t="str">
        <f t="shared" ref="AK245" si="178">Y245</f>
        <v/>
      </c>
      <c r="AL245" s="30"/>
      <c r="AN245" s="28" t="str">
        <f t="shared" ref="AN245" si="179">IFERROR(AB245*$L$3,"")</f>
        <v/>
      </c>
      <c r="AO245" s="28" t="str">
        <f t="shared" ref="AO245" si="180">IFERROR(AC245*$L$4,"")</f>
        <v/>
      </c>
      <c r="AP245" s="28" t="str">
        <f t="shared" ref="AP245" si="181">IFERROR(AD245*$L$5,"")</f>
        <v/>
      </c>
      <c r="AQ245" s="28" t="str">
        <f t="shared" ref="AQ245" si="182">IFERROR(AE245*$L$6,"")</f>
        <v/>
      </c>
      <c r="AR245" s="28" t="str">
        <f t="shared" ref="AR245" si="183">IFERROR(AF245*$L$7,"")</f>
        <v/>
      </c>
      <c r="AS245" s="28" t="str">
        <f t="shared" ref="AS245" si="184">IFERROR(AG245*$L$8,"")</f>
        <v/>
      </c>
      <c r="AT245" s="28" t="str">
        <f t="shared" ref="AT245" si="185">IFERROR(AH245*$L$9,"")</f>
        <v/>
      </c>
      <c r="AU245" s="28" t="str">
        <f t="shared" ref="AU245" si="186">IFERROR(AI245*$L$10,"")</f>
        <v/>
      </c>
      <c r="AV245" s="28" t="str">
        <f t="shared" ref="AV245" si="187">IFERROR(AJ245*$L$11,"")</f>
        <v/>
      </c>
      <c r="AW245" s="28" t="str">
        <f t="shared" ref="AW245" si="188">IFERROR(AK245*$L$12,"")</f>
        <v/>
      </c>
      <c r="AX245" s="28"/>
      <c r="AZ245" s="28">
        <f t="shared" si="143"/>
        <v>0</v>
      </c>
      <c r="BA245" s="28">
        <f t="shared" si="144"/>
        <v>0</v>
      </c>
      <c r="BB245" s="28">
        <f t="shared" si="145"/>
        <v>0</v>
      </c>
      <c r="BC245" s="28">
        <f t="shared" si="146"/>
        <v>0</v>
      </c>
      <c r="BD245" s="35" t="str">
        <f t="shared" si="147"/>
        <v/>
      </c>
      <c r="BE245" s="30" t="str">
        <f t="shared" si="148"/>
        <v/>
      </c>
    </row>
    <row r="246" spans="14:57">
      <c r="Y246" s="29" t="str">
        <f t="shared" ref="Y246:Y247" si="189">MID($O246,10,1)</f>
        <v/>
      </c>
    </row>
    <row r="247" spans="14:57">
      <c r="Y247" s="29" t="str">
        <f t="shared" si="189"/>
        <v/>
      </c>
    </row>
    <row r="248" spans="14:57">
      <c r="Y248" s="29" t="str">
        <f t="shared" ref="Y248:Y259" si="190">MID($O248,10,1)</f>
        <v/>
      </c>
    </row>
    <row r="249" spans="14:57">
      <c r="P249" s="29" t="str">
        <f t="shared" ref="P249:P259" si="191">MID($O249,1,1)</f>
        <v/>
      </c>
      <c r="Q249" s="29" t="str">
        <f t="shared" ref="Q249:Q259" si="192">MID($O249,2,1)</f>
        <v/>
      </c>
      <c r="R249" s="29" t="str">
        <f t="shared" ref="R249:R259" si="193">MID($O249,3,1)</f>
        <v/>
      </c>
      <c r="S249" s="29" t="str">
        <f t="shared" ref="S249:S259" si="194">MID($O249,4,1)</f>
        <v/>
      </c>
      <c r="T249" s="29" t="str">
        <f t="shared" ref="T249:T259" si="195">MID($O249,5,1)</f>
        <v/>
      </c>
      <c r="U249" s="29" t="str">
        <f t="shared" ref="U249:U259" si="196">MID($O249,6,1)</f>
        <v/>
      </c>
      <c r="V249" s="29" t="str">
        <f t="shared" ref="V249:V259" si="197">MID($O249,7,1)</f>
        <v/>
      </c>
      <c r="W249" s="29" t="str">
        <f t="shared" ref="W249:W259" si="198">MID($O249,8,1)</f>
        <v/>
      </c>
      <c r="X249" s="29" t="str">
        <f t="shared" ref="X249:X259" si="199">MID($O249,9,1)</f>
        <v/>
      </c>
      <c r="Y249" s="29" t="str">
        <f t="shared" si="190"/>
        <v/>
      </c>
    </row>
    <row r="250" spans="14:57">
      <c r="P250" s="29" t="str">
        <f t="shared" si="191"/>
        <v/>
      </c>
      <c r="Q250" s="29" t="str">
        <f t="shared" si="192"/>
        <v/>
      </c>
      <c r="R250" s="29" t="str">
        <f t="shared" si="193"/>
        <v/>
      </c>
      <c r="S250" s="29" t="str">
        <f t="shared" si="194"/>
        <v/>
      </c>
      <c r="T250" s="29" t="str">
        <f t="shared" si="195"/>
        <v/>
      </c>
      <c r="U250" s="29" t="str">
        <f t="shared" si="196"/>
        <v/>
      </c>
      <c r="V250" s="29" t="str">
        <f t="shared" si="197"/>
        <v/>
      </c>
      <c r="W250" s="29" t="str">
        <f t="shared" si="198"/>
        <v/>
      </c>
      <c r="X250" s="29" t="str">
        <f t="shared" si="199"/>
        <v/>
      </c>
      <c r="Y250" s="29" t="str">
        <f t="shared" si="190"/>
        <v/>
      </c>
    </row>
    <row r="251" spans="14:57">
      <c r="P251" s="29" t="str">
        <f t="shared" si="191"/>
        <v/>
      </c>
      <c r="Q251" s="29" t="str">
        <f t="shared" si="192"/>
        <v/>
      </c>
      <c r="R251" s="29" t="str">
        <f t="shared" si="193"/>
        <v/>
      </c>
      <c r="S251" s="29" t="str">
        <f t="shared" si="194"/>
        <v/>
      </c>
      <c r="T251" s="29" t="str">
        <f t="shared" si="195"/>
        <v/>
      </c>
      <c r="U251" s="29" t="str">
        <f t="shared" si="196"/>
        <v/>
      </c>
      <c r="V251" s="29" t="str">
        <f t="shared" si="197"/>
        <v/>
      </c>
      <c r="W251" s="29" t="str">
        <f t="shared" si="198"/>
        <v/>
      </c>
      <c r="X251" s="29" t="str">
        <f t="shared" si="199"/>
        <v/>
      </c>
      <c r="Y251" s="29" t="str">
        <f t="shared" si="190"/>
        <v/>
      </c>
    </row>
    <row r="252" spans="14:57">
      <c r="P252" s="29" t="str">
        <f t="shared" si="191"/>
        <v/>
      </c>
      <c r="Q252" s="29" t="str">
        <f t="shared" si="192"/>
        <v/>
      </c>
      <c r="R252" s="29" t="str">
        <f t="shared" si="193"/>
        <v/>
      </c>
      <c r="S252" s="29" t="str">
        <f t="shared" si="194"/>
        <v/>
      </c>
      <c r="T252" s="29" t="str">
        <f t="shared" si="195"/>
        <v/>
      </c>
      <c r="U252" s="29" t="str">
        <f t="shared" si="196"/>
        <v/>
      </c>
      <c r="V252" s="29" t="str">
        <f t="shared" si="197"/>
        <v/>
      </c>
      <c r="W252" s="29" t="str">
        <f t="shared" si="198"/>
        <v/>
      </c>
      <c r="X252" s="29" t="str">
        <f t="shared" si="199"/>
        <v/>
      </c>
      <c r="Y252" s="29" t="str">
        <f t="shared" si="190"/>
        <v/>
      </c>
    </row>
    <row r="253" spans="14:57">
      <c r="P253" s="29" t="str">
        <f t="shared" si="191"/>
        <v/>
      </c>
      <c r="Q253" s="29" t="str">
        <f t="shared" si="192"/>
        <v/>
      </c>
      <c r="R253" s="29" t="str">
        <f t="shared" si="193"/>
        <v/>
      </c>
      <c r="S253" s="29" t="str">
        <f t="shared" si="194"/>
        <v/>
      </c>
      <c r="T253" s="29" t="str">
        <f t="shared" si="195"/>
        <v/>
      </c>
      <c r="U253" s="29" t="str">
        <f t="shared" si="196"/>
        <v/>
      </c>
      <c r="V253" s="29" t="str">
        <f t="shared" si="197"/>
        <v/>
      </c>
      <c r="W253" s="29" t="str">
        <f t="shared" si="198"/>
        <v/>
      </c>
      <c r="X253" s="29" t="str">
        <f t="shared" si="199"/>
        <v/>
      </c>
      <c r="Y253" s="29" t="str">
        <f t="shared" si="190"/>
        <v/>
      </c>
    </row>
    <row r="254" spans="14:57">
      <c r="P254" s="29" t="str">
        <f t="shared" si="191"/>
        <v/>
      </c>
      <c r="Q254" s="29" t="str">
        <f t="shared" si="192"/>
        <v/>
      </c>
      <c r="R254" s="29" t="str">
        <f t="shared" si="193"/>
        <v/>
      </c>
      <c r="S254" s="29" t="str">
        <f t="shared" si="194"/>
        <v/>
      </c>
      <c r="T254" s="29" t="str">
        <f t="shared" si="195"/>
        <v/>
      </c>
      <c r="U254" s="29" t="str">
        <f t="shared" si="196"/>
        <v/>
      </c>
      <c r="V254" s="29" t="str">
        <f t="shared" si="197"/>
        <v/>
      </c>
      <c r="W254" s="29" t="str">
        <f t="shared" si="198"/>
        <v/>
      </c>
      <c r="X254" s="29" t="str">
        <f t="shared" si="199"/>
        <v/>
      </c>
      <c r="Y254" s="29" t="str">
        <f t="shared" si="190"/>
        <v/>
      </c>
    </row>
    <row r="255" spans="14:57">
      <c r="P255" s="29" t="str">
        <f t="shared" si="191"/>
        <v/>
      </c>
      <c r="Q255" s="29" t="str">
        <f t="shared" si="192"/>
        <v/>
      </c>
      <c r="R255" s="29" t="str">
        <f t="shared" si="193"/>
        <v/>
      </c>
      <c r="S255" s="29" t="str">
        <f t="shared" si="194"/>
        <v/>
      </c>
      <c r="T255" s="29" t="str">
        <f t="shared" si="195"/>
        <v/>
      </c>
      <c r="U255" s="29" t="str">
        <f t="shared" si="196"/>
        <v/>
      </c>
      <c r="V255" s="29" t="str">
        <f t="shared" si="197"/>
        <v/>
      </c>
      <c r="W255" s="29" t="str">
        <f t="shared" si="198"/>
        <v/>
      </c>
      <c r="X255" s="29" t="str">
        <f t="shared" si="199"/>
        <v/>
      </c>
      <c r="Y255" s="29" t="str">
        <f t="shared" si="190"/>
        <v/>
      </c>
    </row>
    <row r="256" spans="14:57">
      <c r="P256" s="29" t="str">
        <f t="shared" si="191"/>
        <v/>
      </c>
      <c r="Q256" s="29" t="str">
        <f t="shared" si="192"/>
        <v/>
      </c>
      <c r="R256" s="29" t="str">
        <f t="shared" si="193"/>
        <v/>
      </c>
      <c r="S256" s="29" t="str">
        <f t="shared" si="194"/>
        <v/>
      </c>
      <c r="T256" s="29" t="str">
        <f t="shared" si="195"/>
        <v/>
      </c>
      <c r="U256" s="29" t="str">
        <f t="shared" si="196"/>
        <v/>
      </c>
      <c r="V256" s="29" t="str">
        <f t="shared" si="197"/>
        <v/>
      </c>
      <c r="W256" s="29" t="str">
        <f t="shared" si="198"/>
        <v/>
      </c>
      <c r="X256" s="29" t="str">
        <f t="shared" si="199"/>
        <v/>
      </c>
      <c r="Y256" s="29" t="str">
        <f t="shared" si="190"/>
        <v/>
      </c>
    </row>
    <row r="257" spans="16:25">
      <c r="P257" s="29" t="str">
        <f t="shared" si="191"/>
        <v/>
      </c>
      <c r="Q257" s="29" t="str">
        <f t="shared" si="192"/>
        <v/>
      </c>
      <c r="R257" s="29" t="str">
        <f t="shared" si="193"/>
        <v/>
      </c>
      <c r="S257" s="29" t="str">
        <f t="shared" si="194"/>
        <v/>
      </c>
      <c r="T257" s="29" t="str">
        <f t="shared" si="195"/>
        <v/>
      </c>
      <c r="U257" s="29" t="str">
        <f t="shared" si="196"/>
        <v/>
      </c>
      <c r="V257" s="29" t="str">
        <f t="shared" si="197"/>
        <v/>
      </c>
      <c r="W257" s="29" t="str">
        <f t="shared" si="198"/>
        <v/>
      </c>
      <c r="X257" s="29" t="str">
        <f t="shared" si="199"/>
        <v/>
      </c>
      <c r="Y257" s="29" t="str">
        <f t="shared" si="190"/>
        <v/>
      </c>
    </row>
    <row r="258" spans="16:25">
      <c r="P258" s="29" t="str">
        <f t="shared" si="191"/>
        <v/>
      </c>
      <c r="Q258" s="29" t="str">
        <f t="shared" si="192"/>
        <v/>
      </c>
      <c r="R258" s="29" t="str">
        <f t="shared" si="193"/>
        <v/>
      </c>
      <c r="S258" s="29" t="str">
        <f t="shared" si="194"/>
        <v/>
      </c>
      <c r="T258" s="29" t="str">
        <f t="shared" si="195"/>
        <v/>
      </c>
      <c r="U258" s="29" t="str">
        <f t="shared" si="196"/>
        <v/>
      </c>
      <c r="V258" s="29" t="str">
        <f t="shared" si="197"/>
        <v/>
      </c>
      <c r="W258" s="29" t="str">
        <f t="shared" si="198"/>
        <v/>
      </c>
      <c r="X258" s="29" t="str">
        <f t="shared" si="199"/>
        <v/>
      </c>
      <c r="Y258" s="29" t="str">
        <f t="shared" si="190"/>
        <v/>
      </c>
    </row>
    <row r="259" spans="16:25">
      <c r="P259" s="29" t="str">
        <f t="shared" si="191"/>
        <v/>
      </c>
      <c r="Q259" s="29" t="str">
        <f t="shared" si="192"/>
        <v/>
      </c>
      <c r="R259" s="29" t="str">
        <f t="shared" si="193"/>
        <v/>
      </c>
      <c r="S259" s="29" t="str">
        <f t="shared" si="194"/>
        <v/>
      </c>
      <c r="T259" s="29" t="str">
        <f t="shared" si="195"/>
        <v/>
      </c>
      <c r="U259" s="29" t="str">
        <f t="shared" si="196"/>
        <v/>
      </c>
      <c r="V259" s="29" t="str">
        <f t="shared" si="197"/>
        <v/>
      </c>
      <c r="W259" s="29" t="str">
        <f t="shared" si="198"/>
        <v/>
      </c>
      <c r="X259" s="29" t="str">
        <f t="shared" si="199"/>
        <v/>
      </c>
      <c r="Y259" s="29" t="str">
        <f t="shared" si="190"/>
        <v/>
      </c>
    </row>
    <row r="260" spans="16:25">
      <c r="P260" s="29" t="str">
        <f t="shared" ref="P260:P323" si="200">MID($O260,1,1)</f>
        <v/>
      </c>
      <c r="Q260" s="29" t="str">
        <f t="shared" ref="Q260:Q323" si="201">MID($O260,2,1)</f>
        <v/>
      </c>
      <c r="R260" s="29" t="str">
        <f t="shared" ref="R260:R323" si="202">MID($O260,3,1)</f>
        <v/>
      </c>
      <c r="S260" s="29" t="str">
        <f t="shared" ref="S260:S323" si="203">MID($O260,4,1)</f>
        <v/>
      </c>
      <c r="T260" s="29" t="str">
        <f t="shared" ref="T260:T323" si="204">MID($O260,5,1)</f>
        <v/>
      </c>
      <c r="U260" s="29" t="str">
        <f t="shared" ref="U260:U323" si="205">MID($O260,6,1)</f>
        <v/>
      </c>
      <c r="V260" s="29" t="str">
        <f t="shared" ref="V260:V323" si="206">MID($O260,7,1)</f>
        <v/>
      </c>
      <c r="W260" s="29" t="str">
        <f t="shared" ref="W260:W323" si="207">MID($O260,8,1)</f>
        <v/>
      </c>
      <c r="X260" s="29" t="str">
        <f t="shared" ref="X260:X323" si="208">MID($O260,9,1)</f>
        <v/>
      </c>
      <c r="Y260" s="29" t="str">
        <f t="shared" ref="Y260:Y323" si="209">MID($O260,10,1)</f>
        <v/>
      </c>
    </row>
    <row r="261" spans="16:25">
      <c r="P261" s="29" t="str">
        <f t="shared" si="200"/>
        <v/>
      </c>
      <c r="Q261" s="29" t="str">
        <f t="shared" si="201"/>
        <v/>
      </c>
      <c r="R261" s="29" t="str">
        <f t="shared" si="202"/>
        <v/>
      </c>
      <c r="S261" s="29" t="str">
        <f t="shared" si="203"/>
        <v/>
      </c>
      <c r="T261" s="29" t="str">
        <f t="shared" si="204"/>
        <v/>
      </c>
      <c r="U261" s="29" t="str">
        <f t="shared" si="205"/>
        <v/>
      </c>
      <c r="V261" s="29" t="str">
        <f t="shared" si="206"/>
        <v/>
      </c>
      <c r="W261" s="29" t="str">
        <f t="shared" si="207"/>
        <v/>
      </c>
      <c r="X261" s="29" t="str">
        <f t="shared" si="208"/>
        <v/>
      </c>
      <c r="Y261" s="29" t="str">
        <f t="shared" si="209"/>
        <v/>
      </c>
    </row>
    <row r="262" spans="16:25">
      <c r="P262" s="29" t="str">
        <f t="shared" si="200"/>
        <v/>
      </c>
      <c r="Q262" s="29" t="str">
        <f t="shared" si="201"/>
        <v/>
      </c>
      <c r="R262" s="29" t="str">
        <f t="shared" si="202"/>
        <v/>
      </c>
      <c r="S262" s="29" t="str">
        <f t="shared" si="203"/>
        <v/>
      </c>
      <c r="T262" s="29" t="str">
        <f t="shared" si="204"/>
        <v/>
      </c>
      <c r="U262" s="29" t="str">
        <f t="shared" si="205"/>
        <v/>
      </c>
      <c r="V262" s="29" t="str">
        <f t="shared" si="206"/>
        <v/>
      </c>
      <c r="W262" s="29" t="str">
        <f t="shared" si="207"/>
        <v/>
      </c>
      <c r="X262" s="29" t="str">
        <f t="shared" si="208"/>
        <v/>
      </c>
      <c r="Y262" s="29" t="str">
        <f t="shared" si="209"/>
        <v/>
      </c>
    </row>
    <row r="263" spans="16:25">
      <c r="P263" s="29" t="str">
        <f t="shared" si="200"/>
        <v/>
      </c>
      <c r="Q263" s="29" t="str">
        <f t="shared" si="201"/>
        <v/>
      </c>
      <c r="R263" s="29" t="str">
        <f t="shared" si="202"/>
        <v/>
      </c>
      <c r="S263" s="29" t="str">
        <f t="shared" si="203"/>
        <v/>
      </c>
      <c r="T263" s="29" t="str">
        <f t="shared" si="204"/>
        <v/>
      </c>
      <c r="U263" s="29" t="str">
        <f t="shared" si="205"/>
        <v/>
      </c>
      <c r="V263" s="29" t="str">
        <f t="shared" si="206"/>
        <v/>
      </c>
      <c r="W263" s="29" t="str">
        <f t="shared" si="207"/>
        <v/>
      </c>
      <c r="X263" s="29" t="str">
        <f t="shared" si="208"/>
        <v/>
      </c>
      <c r="Y263" s="29" t="str">
        <f t="shared" si="209"/>
        <v/>
      </c>
    </row>
    <row r="264" spans="16:25">
      <c r="P264" s="29" t="str">
        <f t="shared" si="200"/>
        <v/>
      </c>
      <c r="Q264" s="29" t="str">
        <f t="shared" si="201"/>
        <v/>
      </c>
      <c r="R264" s="29" t="str">
        <f t="shared" si="202"/>
        <v/>
      </c>
      <c r="S264" s="29" t="str">
        <f t="shared" si="203"/>
        <v/>
      </c>
      <c r="T264" s="29" t="str">
        <f t="shared" si="204"/>
        <v/>
      </c>
      <c r="U264" s="29" t="str">
        <f t="shared" si="205"/>
        <v/>
      </c>
      <c r="V264" s="29" t="str">
        <f t="shared" si="206"/>
        <v/>
      </c>
      <c r="W264" s="29" t="str">
        <f t="shared" si="207"/>
        <v/>
      </c>
      <c r="X264" s="29" t="str">
        <f t="shared" si="208"/>
        <v/>
      </c>
      <c r="Y264" s="29" t="str">
        <f t="shared" si="209"/>
        <v/>
      </c>
    </row>
    <row r="265" spans="16:25">
      <c r="P265" s="29" t="str">
        <f t="shared" si="200"/>
        <v/>
      </c>
      <c r="Q265" s="29" t="str">
        <f t="shared" si="201"/>
        <v/>
      </c>
      <c r="R265" s="29" t="str">
        <f t="shared" si="202"/>
        <v/>
      </c>
      <c r="S265" s="29" t="str">
        <f t="shared" si="203"/>
        <v/>
      </c>
      <c r="T265" s="29" t="str">
        <f t="shared" si="204"/>
        <v/>
      </c>
      <c r="U265" s="29" t="str">
        <f t="shared" si="205"/>
        <v/>
      </c>
      <c r="V265" s="29" t="str">
        <f t="shared" si="206"/>
        <v/>
      </c>
      <c r="W265" s="29" t="str">
        <f t="shared" si="207"/>
        <v/>
      </c>
      <c r="X265" s="29" t="str">
        <f t="shared" si="208"/>
        <v/>
      </c>
      <c r="Y265" s="29" t="str">
        <f t="shared" si="209"/>
        <v/>
      </c>
    </row>
    <row r="266" spans="16:25">
      <c r="P266" s="29" t="str">
        <f t="shared" si="200"/>
        <v/>
      </c>
      <c r="Q266" s="29" t="str">
        <f t="shared" si="201"/>
        <v/>
      </c>
      <c r="R266" s="29" t="str">
        <f t="shared" si="202"/>
        <v/>
      </c>
      <c r="S266" s="29" t="str">
        <f t="shared" si="203"/>
        <v/>
      </c>
      <c r="T266" s="29" t="str">
        <f t="shared" si="204"/>
        <v/>
      </c>
      <c r="U266" s="29" t="str">
        <f t="shared" si="205"/>
        <v/>
      </c>
      <c r="V266" s="29" t="str">
        <f t="shared" si="206"/>
        <v/>
      </c>
      <c r="W266" s="29" t="str">
        <f t="shared" si="207"/>
        <v/>
      </c>
      <c r="X266" s="29" t="str">
        <f t="shared" si="208"/>
        <v/>
      </c>
      <c r="Y266" s="29" t="str">
        <f t="shared" si="209"/>
        <v/>
      </c>
    </row>
    <row r="267" spans="16:25">
      <c r="P267" s="29" t="str">
        <f t="shared" si="200"/>
        <v/>
      </c>
      <c r="Q267" s="29" t="str">
        <f t="shared" si="201"/>
        <v/>
      </c>
      <c r="R267" s="29" t="str">
        <f t="shared" si="202"/>
        <v/>
      </c>
      <c r="S267" s="29" t="str">
        <f t="shared" si="203"/>
        <v/>
      </c>
      <c r="T267" s="29" t="str">
        <f t="shared" si="204"/>
        <v/>
      </c>
      <c r="U267" s="29" t="str">
        <f t="shared" si="205"/>
        <v/>
      </c>
      <c r="V267" s="29" t="str">
        <f t="shared" si="206"/>
        <v/>
      </c>
      <c r="W267" s="29" t="str">
        <f t="shared" si="207"/>
        <v/>
      </c>
      <c r="X267" s="29" t="str">
        <f t="shared" si="208"/>
        <v/>
      </c>
      <c r="Y267" s="29" t="str">
        <f t="shared" si="209"/>
        <v/>
      </c>
    </row>
    <row r="268" spans="16:25">
      <c r="P268" s="29" t="str">
        <f t="shared" si="200"/>
        <v/>
      </c>
      <c r="Q268" s="29" t="str">
        <f t="shared" si="201"/>
        <v/>
      </c>
      <c r="R268" s="29" t="str">
        <f t="shared" si="202"/>
        <v/>
      </c>
      <c r="S268" s="29" t="str">
        <f t="shared" si="203"/>
        <v/>
      </c>
      <c r="T268" s="29" t="str">
        <f t="shared" si="204"/>
        <v/>
      </c>
      <c r="U268" s="29" t="str">
        <f t="shared" si="205"/>
        <v/>
      </c>
      <c r="V268" s="29" t="str">
        <f t="shared" si="206"/>
        <v/>
      </c>
      <c r="W268" s="29" t="str">
        <f t="shared" si="207"/>
        <v/>
      </c>
      <c r="X268" s="29" t="str">
        <f t="shared" si="208"/>
        <v/>
      </c>
      <c r="Y268" s="29" t="str">
        <f t="shared" si="209"/>
        <v/>
      </c>
    </row>
    <row r="269" spans="16:25">
      <c r="P269" s="29" t="str">
        <f t="shared" si="200"/>
        <v/>
      </c>
      <c r="Q269" s="29" t="str">
        <f t="shared" si="201"/>
        <v/>
      </c>
      <c r="R269" s="29" t="str">
        <f t="shared" si="202"/>
        <v/>
      </c>
      <c r="S269" s="29" t="str">
        <f t="shared" si="203"/>
        <v/>
      </c>
      <c r="T269" s="29" t="str">
        <f t="shared" si="204"/>
        <v/>
      </c>
      <c r="U269" s="29" t="str">
        <f t="shared" si="205"/>
        <v/>
      </c>
      <c r="V269" s="29" t="str">
        <f t="shared" si="206"/>
        <v/>
      </c>
      <c r="W269" s="29" t="str">
        <f t="shared" si="207"/>
        <v/>
      </c>
      <c r="X269" s="29" t="str">
        <f t="shared" si="208"/>
        <v/>
      </c>
      <c r="Y269" s="29" t="str">
        <f t="shared" si="209"/>
        <v/>
      </c>
    </row>
    <row r="270" spans="16:25">
      <c r="P270" s="29" t="str">
        <f t="shared" si="200"/>
        <v/>
      </c>
      <c r="Q270" s="29" t="str">
        <f t="shared" si="201"/>
        <v/>
      </c>
      <c r="R270" s="29" t="str">
        <f t="shared" si="202"/>
        <v/>
      </c>
      <c r="S270" s="29" t="str">
        <f t="shared" si="203"/>
        <v/>
      </c>
      <c r="T270" s="29" t="str">
        <f t="shared" si="204"/>
        <v/>
      </c>
      <c r="U270" s="29" t="str">
        <f t="shared" si="205"/>
        <v/>
      </c>
      <c r="V270" s="29" t="str">
        <f t="shared" si="206"/>
        <v/>
      </c>
      <c r="W270" s="29" t="str">
        <f t="shared" si="207"/>
        <v/>
      </c>
      <c r="X270" s="29" t="str">
        <f t="shared" si="208"/>
        <v/>
      </c>
      <c r="Y270" s="29" t="str">
        <f t="shared" si="209"/>
        <v/>
      </c>
    </row>
    <row r="271" spans="16:25">
      <c r="P271" s="29" t="str">
        <f t="shared" si="200"/>
        <v/>
      </c>
      <c r="Q271" s="29" t="str">
        <f t="shared" si="201"/>
        <v/>
      </c>
      <c r="R271" s="29" t="str">
        <f t="shared" si="202"/>
        <v/>
      </c>
      <c r="S271" s="29" t="str">
        <f t="shared" si="203"/>
        <v/>
      </c>
      <c r="T271" s="29" t="str">
        <f t="shared" si="204"/>
        <v/>
      </c>
      <c r="U271" s="29" t="str">
        <f t="shared" si="205"/>
        <v/>
      </c>
      <c r="V271" s="29" t="str">
        <f t="shared" si="206"/>
        <v/>
      </c>
      <c r="W271" s="29" t="str">
        <f t="shared" si="207"/>
        <v/>
      </c>
      <c r="X271" s="29" t="str">
        <f t="shared" si="208"/>
        <v/>
      </c>
      <c r="Y271" s="29" t="str">
        <f t="shared" si="209"/>
        <v/>
      </c>
    </row>
    <row r="272" spans="16:25">
      <c r="P272" s="29" t="str">
        <f t="shared" si="200"/>
        <v/>
      </c>
      <c r="Q272" s="29" t="str">
        <f t="shared" si="201"/>
        <v/>
      </c>
      <c r="R272" s="29" t="str">
        <f t="shared" si="202"/>
        <v/>
      </c>
      <c r="S272" s="29" t="str">
        <f t="shared" si="203"/>
        <v/>
      </c>
      <c r="T272" s="29" t="str">
        <f t="shared" si="204"/>
        <v/>
      </c>
      <c r="U272" s="29" t="str">
        <f t="shared" si="205"/>
        <v/>
      </c>
      <c r="V272" s="29" t="str">
        <f t="shared" si="206"/>
        <v/>
      </c>
      <c r="W272" s="29" t="str">
        <f t="shared" si="207"/>
        <v/>
      </c>
      <c r="X272" s="29" t="str">
        <f t="shared" si="208"/>
        <v/>
      </c>
      <c r="Y272" s="29" t="str">
        <f t="shared" si="209"/>
        <v/>
      </c>
    </row>
    <row r="273" spans="16:25">
      <c r="P273" s="29" t="str">
        <f t="shared" si="200"/>
        <v/>
      </c>
      <c r="Q273" s="29" t="str">
        <f t="shared" si="201"/>
        <v/>
      </c>
      <c r="R273" s="29" t="str">
        <f t="shared" si="202"/>
        <v/>
      </c>
      <c r="S273" s="29" t="str">
        <f t="shared" si="203"/>
        <v/>
      </c>
      <c r="T273" s="29" t="str">
        <f t="shared" si="204"/>
        <v/>
      </c>
      <c r="U273" s="29" t="str">
        <f t="shared" si="205"/>
        <v/>
      </c>
      <c r="V273" s="29" t="str">
        <f t="shared" si="206"/>
        <v/>
      </c>
      <c r="W273" s="29" t="str">
        <f t="shared" si="207"/>
        <v/>
      </c>
      <c r="X273" s="29" t="str">
        <f t="shared" si="208"/>
        <v/>
      </c>
      <c r="Y273" s="29" t="str">
        <f t="shared" si="209"/>
        <v/>
      </c>
    </row>
    <row r="274" spans="16:25">
      <c r="P274" s="29" t="str">
        <f t="shared" si="200"/>
        <v/>
      </c>
      <c r="Q274" s="29" t="str">
        <f t="shared" si="201"/>
        <v/>
      </c>
      <c r="R274" s="29" t="str">
        <f t="shared" si="202"/>
        <v/>
      </c>
      <c r="S274" s="29" t="str">
        <f t="shared" si="203"/>
        <v/>
      </c>
      <c r="T274" s="29" t="str">
        <f t="shared" si="204"/>
        <v/>
      </c>
      <c r="U274" s="29" t="str">
        <f t="shared" si="205"/>
        <v/>
      </c>
      <c r="V274" s="29" t="str">
        <f t="shared" si="206"/>
        <v/>
      </c>
      <c r="W274" s="29" t="str">
        <f t="shared" si="207"/>
        <v/>
      </c>
      <c r="X274" s="29" t="str">
        <f t="shared" si="208"/>
        <v/>
      </c>
      <c r="Y274" s="29" t="str">
        <f t="shared" si="209"/>
        <v/>
      </c>
    </row>
    <row r="275" spans="16:25">
      <c r="P275" s="29" t="str">
        <f t="shared" si="200"/>
        <v/>
      </c>
      <c r="Q275" s="29" t="str">
        <f t="shared" si="201"/>
        <v/>
      </c>
      <c r="R275" s="29" t="str">
        <f t="shared" si="202"/>
        <v/>
      </c>
      <c r="S275" s="29" t="str">
        <f t="shared" si="203"/>
        <v/>
      </c>
      <c r="T275" s="29" t="str">
        <f t="shared" si="204"/>
        <v/>
      </c>
      <c r="U275" s="29" t="str">
        <f t="shared" si="205"/>
        <v/>
      </c>
      <c r="V275" s="29" t="str">
        <f t="shared" si="206"/>
        <v/>
      </c>
      <c r="W275" s="29" t="str">
        <f t="shared" si="207"/>
        <v/>
      </c>
      <c r="X275" s="29" t="str">
        <f t="shared" si="208"/>
        <v/>
      </c>
      <c r="Y275" s="29" t="str">
        <f t="shared" si="209"/>
        <v/>
      </c>
    </row>
    <row r="276" spans="16:25">
      <c r="P276" s="29" t="str">
        <f t="shared" si="200"/>
        <v/>
      </c>
      <c r="Q276" s="29" t="str">
        <f t="shared" si="201"/>
        <v/>
      </c>
      <c r="R276" s="29" t="str">
        <f t="shared" si="202"/>
        <v/>
      </c>
      <c r="S276" s="29" t="str">
        <f t="shared" si="203"/>
        <v/>
      </c>
      <c r="T276" s="29" t="str">
        <f t="shared" si="204"/>
        <v/>
      </c>
      <c r="U276" s="29" t="str">
        <f t="shared" si="205"/>
        <v/>
      </c>
      <c r="V276" s="29" t="str">
        <f t="shared" si="206"/>
        <v/>
      </c>
      <c r="W276" s="29" t="str">
        <f t="shared" si="207"/>
        <v/>
      </c>
      <c r="X276" s="29" t="str">
        <f t="shared" si="208"/>
        <v/>
      </c>
      <c r="Y276" s="29" t="str">
        <f t="shared" si="209"/>
        <v/>
      </c>
    </row>
    <row r="277" spans="16:25">
      <c r="P277" s="29" t="str">
        <f t="shared" si="200"/>
        <v/>
      </c>
      <c r="Q277" s="29" t="str">
        <f t="shared" si="201"/>
        <v/>
      </c>
      <c r="R277" s="29" t="str">
        <f t="shared" si="202"/>
        <v/>
      </c>
      <c r="S277" s="29" t="str">
        <f t="shared" si="203"/>
        <v/>
      </c>
      <c r="T277" s="29" t="str">
        <f t="shared" si="204"/>
        <v/>
      </c>
      <c r="U277" s="29" t="str">
        <f t="shared" si="205"/>
        <v/>
      </c>
      <c r="V277" s="29" t="str">
        <f t="shared" si="206"/>
        <v/>
      </c>
      <c r="W277" s="29" t="str">
        <f t="shared" si="207"/>
        <v/>
      </c>
      <c r="X277" s="29" t="str">
        <f t="shared" si="208"/>
        <v/>
      </c>
      <c r="Y277" s="29" t="str">
        <f t="shared" si="209"/>
        <v/>
      </c>
    </row>
    <row r="278" spans="16:25">
      <c r="P278" s="29" t="str">
        <f t="shared" si="200"/>
        <v/>
      </c>
      <c r="Q278" s="29" t="str">
        <f t="shared" si="201"/>
        <v/>
      </c>
      <c r="R278" s="29" t="str">
        <f t="shared" si="202"/>
        <v/>
      </c>
      <c r="S278" s="29" t="str">
        <f t="shared" si="203"/>
        <v/>
      </c>
      <c r="T278" s="29" t="str">
        <f t="shared" si="204"/>
        <v/>
      </c>
      <c r="U278" s="29" t="str">
        <f t="shared" si="205"/>
        <v/>
      </c>
      <c r="V278" s="29" t="str">
        <f t="shared" si="206"/>
        <v/>
      </c>
      <c r="W278" s="29" t="str">
        <f t="shared" si="207"/>
        <v/>
      </c>
      <c r="X278" s="29" t="str">
        <f t="shared" si="208"/>
        <v/>
      </c>
      <c r="Y278" s="29" t="str">
        <f t="shared" si="209"/>
        <v/>
      </c>
    </row>
    <row r="279" spans="16:25">
      <c r="P279" s="29" t="str">
        <f t="shared" si="200"/>
        <v/>
      </c>
      <c r="Q279" s="29" t="str">
        <f t="shared" si="201"/>
        <v/>
      </c>
      <c r="R279" s="29" t="str">
        <f t="shared" si="202"/>
        <v/>
      </c>
      <c r="S279" s="29" t="str">
        <f t="shared" si="203"/>
        <v/>
      </c>
      <c r="T279" s="29" t="str">
        <f t="shared" si="204"/>
        <v/>
      </c>
      <c r="U279" s="29" t="str">
        <f t="shared" si="205"/>
        <v/>
      </c>
      <c r="V279" s="29" t="str">
        <f t="shared" si="206"/>
        <v/>
      </c>
      <c r="W279" s="29" t="str">
        <f t="shared" si="207"/>
        <v/>
      </c>
      <c r="X279" s="29" t="str">
        <f t="shared" si="208"/>
        <v/>
      </c>
      <c r="Y279" s="29" t="str">
        <f t="shared" si="209"/>
        <v/>
      </c>
    </row>
    <row r="280" spans="16:25">
      <c r="P280" s="29" t="str">
        <f t="shared" si="200"/>
        <v/>
      </c>
      <c r="Q280" s="29" t="str">
        <f t="shared" si="201"/>
        <v/>
      </c>
      <c r="R280" s="29" t="str">
        <f t="shared" si="202"/>
        <v/>
      </c>
      <c r="S280" s="29" t="str">
        <f t="shared" si="203"/>
        <v/>
      </c>
      <c r="T280" s="29" t="str">
        <f t="shared" si="204"/>
        <v/>
      </c>
      <c r="U280" s="29" t="str">
        <f t="shared" si="205"/>
        <v/>
      </c>
      <c r="V280" s="29" t="str">
        <f t="shared" si="206"/>
        <v/>
      </c>
      <c r="W280" s="29" t="str">
        <f t="shared" si="207"/>
        <v/>
      </c>
      <c r="X280" s="29" t="str">
        <f t="shared" si="208"/>
        <v/>
      </c>
      <c r="Y280" s="29" t="str">
        <f t="shared" si="209"/>
        <v/>
      </c>
    </row>
    <row r="281" spans="16:25">
      <c r="P281" s="29" t="str">
        <f t="shared" si="200"/>
        <v/>
      </c>
      <c r="Q281" s="29" t="str">
        <f t="shared" si="201"/>
        <v/>
      </c>
      <c r="R281" s="29" t="str">
        <f t="shared" si="202"/>
        <v/>
      </c>
      <c r="S281" s="29" t="str">
        <f t="shared" si="203"/>
        <v/>
      </c>
      <c r="T281" s="29" t="str">
        <f t="shared" si="204"/>
        <v/>
      </c>
      <c r="U281" s="29" t="str">
        <f t="shared" si="205"/>
        <v/>
      </c>
      <c r="V281" s="29" t="str">
        <f t="shared" si="206"/>
        <v/>
      </c>
      <c r="W281" s="29" t="str">
        <f t="shared" si="207"/>
        <v/>
      </c>
      <c r="X281" s="29" t="str">
        <f t="shared" si="208"/>
        <v/>
      </c>
      <c r="Y281" s="29" t="str">
        <f t="shared" si="209"/>
        <v/>
      </c>
    </row>
    <row r="282" spans="16:25">
      <c r="P282" s="29" t="str">
        <f t="shared" si="200"/>
        <v/>
      </c>
      <c r="Q282" s="29" t="str">
        <f t="shared" si="201"/>
        <v/>
      </c>
      <c r="R282" s="29" t="str">
        <f t="shared" si="202"/>
        <v/>
      </c>
      <c r="S282" s="29" t="str">
        <f t="shared" si="203"/>
        <v/>
      </c>
      <c r="T282" s="29" t="str">
        <f t="shared" si="204"/>
        <v/>
      </c>
      <c r="U282" s="29" t="str">
        <f t="shared" si="205"/>
        <v/>
      </c>
      <c r="V282" s="29" t="str">
        <f t="shared" si="206"/>
        <v/>
      </c>
      <c r="W282" s="29" t="str">
        <f t="shared" si="207"/>
        <v/>
      </c>
      <c r="X282" s="29" t="str">
        <f t="shared" si="208"/>
        <v/>
      </c>
      <c r="Y282" s="29" t="str">
        <f t="shared" si="209"/>
        <v/>
      </c>
    </row>
    <row r="283" spans="16:25">
      <c r="P283" s="29" t="str">
        <f t="shared" si="200"/>
        <v/>
      </c>
      <c r="Q283" s="29" t="str">
        <f t="shared" si="201"/>
        <v/>
      </c>
      <c r="R283" s="29" t="str">
        <f t="shared" si="202"/>
        <v/>
      </c>
      <c r="S283" s="29" t="str">
        <f t="shared" si="203"/>
        <v/>
      </c>
      <c r="T283" s="29" t="str">
        <f t="shared" si="204"/>
        <v/>
      </c>
      <c r="U283" s="29" t="str">
        <f t="shared" si="205"/>
        <v/>
      </c>
      <c r="V283" s="29" t="str">
        <f t="shared" si="206"/>
        <v/>
      </c>
      <c r="W283" s="29" t="str">
        <f t="shared" si="207"/>
        <v/>
      </c>
      <c r="X283" s="29" t="str">
        <f t="shared" si="208"/>
        <v/>
      </c>
      <c r="Y283" s="29" t="str">
        <f t="shared" si="209"/>
        <v/>
      </c>
    </row>
    <row r="284" spans="16:25">
      <c r="P284" s="29" t="str">
        <f t="shared" si="200"/>
        <v/>
      </c>
      <c r="Q284" s="29" t="str">
        <f t="shared" si="201"/>
        <v/>
      </c>
      <c r="R284" s="29" t="str">
        <f t="shared" si="202"/>
        <v/>
      </c>
      <c r="S284" s="29" t="str">
        <f t="shared" si="203"/>
        <v/>
      </c>
      <c r="T284" s="29" t="str">
        <f t="shared" si="204"/>
        <v/>
      </c>
      <c r="U284" s="29" t="str">
        <f t="shared" si="205"/>
        <v/>
      </c>
      <c r="V284" s="29" t="str">
        <f t="shared" si="206"/>
        <v/>
      </c>
      <c r="W284" s="29" t="str">
        <f t="shared" si="207"/>
        <v/>
      </c>
      <c r="X284" s="29" t="str">
        <f t="shared" si="208"/>
        <v/>
      </c>
      <c r="Y284" s="29" t="str">
        <f t="shared" si="209"/>
        <v/>
      </c>
    </row>
    <row r="285" spans="16:25">
      <c r="P285" s="29" t="str">
        <f t="shared" si="200"/>
        <v/>
      </c>
      <c r="Q285" s="29" t="str">
        <f t="shared" si="201"/>
        <v/>
      </c>
      <c r="R285" s="29" t="str">
        <f t="shared" si="202"/>
        <v/>
      </c>
      <c r="S285" s="29" t="str">
        <f t="shared" si="203"/>
        <v/>
      </c>
      <c r="T285" s="29" t="str">
        <f t="shared" si="204"/>
        <v/>
      </c>
      <c r="U285" s="29" t="str">
        <f t="shared" si="205"/>
        <v/>
      </c>
      <c r="V285" s="29" t="str">
        <f t="shared" si="206"/>
        <v/>
      </c>
      <c r="W285" s="29" t="str">
        <f t="shared" si="207"/>
        <v/>
      </c>
      <c r="X285" s="29" t="str">
        <f t="shared" si="208"/>
        <v/>
      </c>
      <c r="Y285" s="29" t="str">
        <f t="shared" si="209"/>
        <v/>
      </c>
    </row>
    <row r="286" spans="16:25">
      <c r="P286" s="29" t="str">
        <f t="shared" si="200"/>
        <v/>
      </c>
      <c r="Q286" s="29" t="str">
        <f t="shared" si="201"/>
        <v/>
      </c>
      <c r="R286" s="29" t="str">
        <f t="shared" si="202"/>
        <v/>
      </c>
      <c r="S286" s="29" t="str">
        <f t="shared" si="203"/>
        <v/>
      </c>
      <c r="T286" s="29" t="str">
        <f t="shared" si="204"/>
        <v/>
      </c>
      <c r="U286" s="29" t="str">
        <f t="shared" si="205"/>
        <v/>
      </c>
      <c r="V286" s="29" t="str">
        <f t="shared" si="206"/>
        <v/>
      </c>
      <c r="W286" s="29" t="str">
        <f t="shared" si="207"/>
        <v/>
      </c>
      <c r="X286" s="29" t="str">
        <f t="shared" si="208"/>
        <v/>
      </c>
      <c r="Y286" s="29" t="str">
        <f t="shared" si="209"/>
        <v/>
      </c>
    </row>
    <row r="287" spans="16:25">
      <c r="P287" s="29" t="str">
        <f t="shared" si="200"/>
        <v/>
      </c>
      <c r="Q287" s="29" t="str">
        <f t="shared" si="201"/>
        <v/>
      </c>
      <c r="R287" s="29" t="str">
        <f t="shared" si="202"/>
        <v/>
      </c>
      <c r="S287" s="29" t="str">
        <f t="shared" si="203"/>
        <v/>
      </c>
      <c r="T287" s="29" t="str">
        <f t="shared" si="204"/>
        <v/>
      </c>
      <c r="U287" s="29" t="str">
        <f t="shared" si="205"/>
        <v/>
      </c>
      <c r="V287" s="29" t="str">
        <f t="shared" si="206"/>
        <v/>
      </c>
      <c r="W287" s="29" t="str">
        <f t="shared" si="207"/>
        <v/>
      </c>
      <c r="X287" s="29" t="str">
        <f t="shared" si="208"/>
        <v/>
      </c>
      <c r="Y287" s="29" t="str">
        <f t="shared" si="209"/>
        <v/>
      </c>
    </row>
    <row r="288" spans="16:25">
      <c r="P288" s="29" t="str">
        <f t="shared" si="200"/>
        <v/>
      </c>
      <c r="Q288" s="29" t="str">
        <f t="shared" si="201"/>
        <v/>
      </c>
      <c r="R288" s="29" t="str">
        <f t="shared" si="202"/>
        <v/>
      </c>
      <c r="S288" s="29" t="str">
        <f t="shared" si="203"/>
        <v/>
      </c>
      <c r="T288" s="29" t="str">
        <f t="shared" si="204"/>
        <v/>
      </c>
      <c r="U288" s="29" t="str">
        <f t="shared" si="205"/>
        <v/>
      </c>
      <c r="V288" s="29" t="str">
        <f t="shared" si="206"/>
        <v/>
      </c>
      <c r="W288" s="29" t="str">
        <f t="shared" si="207"/>
        <v/>
      </c>
      <c r="X288" s="29" t="str">
        <f t="shared" si="208"/>
        <v/>
      </c>
      <c r="Y288" s="29" t="str">
        <f t="shared" si="209"/>
        <v/>
      </c>
    </row>
    <row r="289" spans="16:25">
      <c r="P289" s="29" t="str">
        <f t="shared" si="200"/>
        <v/>
      </c>
      <c r="Q289" s="29" t="str">
        <f t="shared" si="201"/>
        <v/>
      </c>
      <c r="R289" s="29" t="str">
        <f t="shared" si="202"/>
        <v/>
      </c>
      <c r="S289" s="29" t="str">
        <f t="shared" si="203"/>
        <v/>
      </c>
      <c r="T289" s="29" t="str">
        <f t="shared" si="204"/>
        <v/>
      </c>
      <c r="U289" s="29" t="str">
        <f t="shared" si="205"/>
        <v/>
      </c>
      <c r="V289" s="29" t="str">
        <f t="shared" si="206"/>
        <v/>
      </c>
      <c r="W289" s="29" t="str">
        <f t="shared" si="207"/>
        <v/>
      </c>
      <c r="X289" s="29" t="str">
        <f t="shared" si="208"/>
        <v/>
      </c>
      <c r="Y289" s="29" t="str">
        <f t="shared" si="209"/>
        <v/>
      </c>
    </row>
    <row r="290" spans="16:25">
      <c r="P290" s="29" t="str">
        <f t="shared" si="200"/>
        <v/>
      </c>
      <c r="Q290" s="29" t="str">
        <f t="shared" si="201"/>
        <v/>
      </c>
      <c r="R290" s="29" t="str">
        <f t="shared" si="202"/>
        <v/>
      </c>
      <c r="S290" s="29" t="str">
        <f t="shared" si="203"/>
        <v/>
      </c>
      <c r="T290" s="29" t="str">
        <f t="shared" si="204"/>
        <v/>
      </c>
      <c r="U290" s="29" t="str">
        <f t="shared" si="205"/>
        <v/>
      </c>
      <c r="V290" s="29" t="str">
        <f t="shared" si="206"/>
        <v/>
      </c>
      <c r="W290" s="29" t="str">
        <f t="shared" si="207"/>
        <v/>
      </c>
      <c r="X290" s="29" t="str">
        <f t="shared" si="208"/>
        <v/>
      </c>
      <c r="Y290" s="29" t="str">
        <f t="shared" si="209"/>
        <v/>
      </c>
    </row>
    <row r="291" spans="16:25">
      <c r="P291" s="29" t="str">
        <f t="shared" si="200"/>
        <v/>
      </c>
      <c r="Q291" s="29" t="str">
        <f t="shared" si="201"/>
        <v/>
      </c>
      <c r="R291" s="29" t="str">
        <f t="shared" si="202"/>
        <v/>
      </c>
      <c r="S291" s="29" t="str">
        <f t="shared" si="203"/>
        <v/>
      </c>
      <c r="T291" s="29" t="str">
        <f t="shared" si="204"/>
        <v/>
      </c>
      <c r="U291" s="29" t="str">
        <f t="shared" si="205"/>
        <v/>
      </c>
      <c r="V291" s="29" t="str">
        <f t="shared" si="206"/>
        <v/>
      </c>
      <c r="W291" s="29" t="str">
        <f t="shared" si="207"/>
        <v/>
      </c>
      <c r="X291" s="29" t="str">
        <f t="shared" si="208"/>
        <v/>
      </c>
      <c r="Y291" s="29" t="str">
        <f t="shared" si="209"/>
        <v/>
      </c>
    </row>
    <row r="292" spans="16:25">
      <c r="P292" s="29" t="str">
        <f t="shared" si="200"/>
        <v/>
      </c>
      <c r="Q292" s="29" t="str">
        <f t="shared" si="201"/>
        <v/>
      </c>
      <c r="R292" s="29" t="str">
        <f t="shared" si="202"/>
        <v/>
      </c>
      <c r="S292" s="29" t="str">
        <f t="shared" si="203"/>
        <v/>
      </c>
      <c r="T292" s="29" t="str">
        <f t="shared" si="204"/>
        <v/>
      </c>
      <c r="U292" s="29" t="str">
        <f t="shared" si="205"/>
        <v/>
      </c>
      <c r="V292" s="29" t="str">
        <f t="shared" si="206"/>
        <v/>
      </c>
      <c r="W292" s="29" t="str">
        <f t="shared" si="207"/>
        <v/>
      </c>
      <c r="X292" s="29" t="str">
        <f t="shared" si="208"/>
        <v/>
      </c>
      <c r="Y292" s="29" t="str">
        <f t="shared" si="209"/>
        <v/>
      </c>
    </row>
    <row r="293" spans="16:25">
      <c r="P293" s="29" t="str">
        <f t="shared" si="200"/>
        <v/>
      </c>
      <c r="Q293" s="29" t="str">
        <f t="shared" si="201"/>
        <v/>
      </c>
      <c r="R293" s="29" t="str">
        <f t="shared" si="202"/>
        <v/>
      </c>
      <c r="S293" s="29" t="str">
        <f t="shared" si="203"/>
        <v/>
      </c>
      <c r="T293" s="29" t="str">
        <f t="shared" si="204"/>
        <v/>
      </c>
      <c r="U293" s="29" t="str">
        <f t="shared" si="205"/>
        <v/>
      </c>
      <c r="V293" s="29" t="str">
        <f t="shared" si="206"/>
        <v/>
      </c>
      <c r="W293" s="29" t="str">
        <f t="shared" si="207"/>
        <v/>
      </c>
      <c r="X293" s="29" t="str">
        <f t="shared" si="208"/>
        <v/>
      </c>
      <c r="Y293" s="29" t="str">
        <f t="shared" si="209"/>
        <v/>
      </c>
    </row>
    <row r="294" spans="16:25">
      <c r="P294" s="29" t="str">
        <f t="shared" si="200"/>
        <v/>
      </c>
      <c r="Q294" s="29" t="str">
        <f t="shared" si="201"/>
        <v/>
      </c>
      <c r="R294" s="29" t="str">
        <f t="shared" si="202"/>
        <v/>
      </c>
      <c r="S294" s="29" t="str">
        <f t="shared" si="203"/>
        <v/>
      </c>
      <c r="T294" s="29" t="str">
        <f t="shared" si="204"/>
        <v/>
      </c>
      <c r="U294" s="29" t="str">
        <f t="shared" si="205"/>
        <v/>
      </c>
      <c r="V294" s="29" t="str">
        <f t="shared" si="206"/>
        <v/>
      </c>
      <c r="W294" s="29" t="str">
        <f t="shared" si="207"/>
        <v/>
      </c>
      <c r="X294" s="29" t="str">
        <f t="shared" si="208"/>
        <v/>
      </c>
      <c r="Y294" s="29" t="str">
        <f t="shared" si="209"/>
        <v/>
      </c>
    </row>
    <row r="295" spans="16:25">
      <c r="P295" s="29" t="str">
        <f t="shared" si="200"/>
        <v/>
      </c>
      <c r="Q295" s="29" t="str">
        <f t="shared" si="201"/>
        <v/>
      </c>
      <c r="R295" s="29" t="str">
        <f t="shared" si="202"/>
        <v/>
      </c>
      <c r="S295" s="29" t="str">
        <f t="shared" si="203"/>
        <v/>
      </c>
      <c r="T295" s="29" t="str">
        <f t="shared" si="204"/>
        <v/>
      </c>
      <c r="U295" s="29" t="str">
        <f t="shared" si="205"/>
        <v/>
      </c>
      <c r="V295" s="29" t="str">
        <f t="shared" si="206"/>
        <v/>
      </c>
      <c r="W295" s="29" t="str">
        <f t="shared" si="207"/>
        <v/>
      </c>
      <c r="X295" s="29" t="str">
        <f t="shared" si="208"/>
        <v/>
      </c>
      <c r="Y295" s="29" t="str">
        <f t="shared" si="209"/>
        <v/>
      </c>
    </row>
    <row r="296" spans="16:25">
      <c r="P296" s="29" t="str">
        <f t="shared" si="200"/>
        <v/>
      </c>
      <c r="Q296" s="29" t="str">
        <f t="shared" si="201"/>
        <v/>
      </c>
      <c r="R296" s="29" t="str">
        <f t="shared" si="202"/>
        <v/>
      </c>
      <c r="S296" s="29" t="str">
        <f t="shared" si="203"/>
        <v/>
      </c>
      <c r="T296" s="29" t="str">
        <f t="shared" si="204"/>
        <v/>
      </c>
      <c r="U296" s="29" t="str">
        <f t="shared" si="205"/>
        <v/>
      </c>
      <c r="V296" s="29" t="str">
        <f t="shared" si="206"/>
        <v/>
      </c>
      <c r="W296" s="29" t="str">
        <f t="shared" si="207"/>
        <v/>
      </c>
      <c r="X296" s="29" t="str">
        <f t="shared" si="208"/>
        <v/>
      </c>
      <c r="Y296" s="29" t="str">
        <f t="shared" si="209"/>
        <v/>
      </c>
    </row>
    <row r="297" spans="16:25">
      <c r="P297" s="29" t="str">
        <f t="shared" si="200"/>
        <v/>
      </c>
      <c r="Q297" s="29" t="str">
        <f t="shared" si="201"/>
        <v/>
      </c>
      <c r="R297" s="29" t="str">
        <f t="shared" si="202"/>
        <v/>
      </c>
      <c r="S297" s="29" t="str">
        <f t="shared" si="203"/>
        <v/>
      </c>
      <c r="T297" s="29" t="str">
        <f t="shared" si="204"/>
        <v/>
      </c>
      <c r="U297" s="29" t="str">
        <f t="shared" si="205"/>
        <v/>
      </c>
      <c r="V297" s="29" t="str">
        <f t="shared" si="206"/>
        <v/>
      </c>
      <c r="W297" s="29" t="str">
        <f t="shared" si="207"/>
        <v/>
      </c>
      <c r="X297" s="29" t="str">
        <f t="shared" si="208"/>
        <v/>
      </c>
      <c r="Y297" s="29" t="str">
        <f t="shared" si="209"/>
        <v/>
      </c>
    </row>
    <row r="298" spans="16:25">
      <c r="P298" s="29" t="str">
        <f t="shared" si="200"/>
        <v/>
      </c>
      <c r="Q298" s="29" t="str">
        <f t="shared" si="201"/>
        <v/>
      </c>
      <c r="R298" s="29" t="str">
        <f t="shared" si="202"/>
        <v/>
      </c>
      <c r="S298" s="29" t="str">
        <f t="shared" si="203"/>
        <v/>
      </c>
      <c r="T298" s="29" t="str">
        <f t="shared" si="204"/>
        <v/>
      </c>
      <c r="U298" s="29" t="str">
        <f t="shared" si="205"/>
        <v/>
      </c>
      <c r="V298" s="29" t="str">
        <f t="shared" si="206"/>
        <v/>
      </c>
      <c r="W298" s="29" t="str">
        <f t="shared" si="207"/>
        <v/>
      </c>
      <c r="X298" s="29" t="str">
        <f t="shared" si="208"/>
        <v/>
      </c>
      <c r="Y298" s="29" t="str">
        <f t="shared" si="209"/>
        <v/>
      </c>
    </row>
    <row r="299" spans="16:25">
      <c r="P299" s="29" t="str">
        <f t="shared" si="200"/>
        <v/>
      </c>
      <c r="Q299" s="29" t="str">
        <f t="shared" si="201"/>
        <v/>
      </c>
      <c r="R299" s="29" t="str">
        <f t="shared" si="202"/>
        <v/>
      </c>
      <c r="S299" s="29" t="str">
        <f t="shared" si="203"/>
        <v/>
      </c>
      <c r="T299" s="29" t="str">
        <f t="shared" si="204"/>
        <v/>
      </c>
      <c r="U299" s="29" t="str">
        <f t="shared" si="205"/>
        <v/>
      </c>
      <c r="V299" s="29" t="str">
        <f t="shared" si="206"/>
        <v/>
      </c>
      <c r="W299" s="29" t="str">
        <f t="shared" si="207"/>
        <v/>
      </c>
      <c r="X299" s="29" t="str">
        <f t="shared" si="208"/>
        <v/>
      </c>
      <c r="Y299" s="29" t="str">
        <f t="shared" si="209"/>
        <v/>
      </c>
    </row>
    <row r="300" spans="16:25">
      <c r="P300" s="29" t="str">
        <f t="shared" si="200"/>
        <v/>
      </c>
      <c r="Q300" s="29" t="str">
        <f t="shared" si="201"/>
        <v/>
      </c>
      <c r="R300" s="29" t="str">
        <f t="shared" si="202"/>
        <v/>
      </c>
      <c r="S300" s="29" t="str">
        <f t="shared" si="203"/>
        <v/>
      </c>
      <c r="T300" s="29" t="str">
        <f t="shared" si="204"/>
        <v/>
      </c>
      <c r="U300" s="29" t="str">
        <f t="shared" si="205"/>
        <v/>
      </c>
      <c r="V300" s="29" t="str">
        <f t="shared" si="206"/>
        <v/>
      </c>
      <c r="W300" s="29" t="str">
        <f t="shared" si="207"/>
        <v/>
      </c>
      <c r="X300" s="29" t="str">
        <f t="shared" si="208"/>
        <v/>
      </c>
      <c r="Y300" s="29" t="str">
        <f t="shared" si="209"/>
        <v/>
      </c>
    </row>
    <row r="301" spans="16:25">
      <c r="P301" s="29" t="str">
        <f t="shared" si="200"/>
        <v/>
      </c>
      <c r="Q301" s="29" t="str">
        <f t="shared" si="201"/>
        <v/>
      </c>
      <c r="R301" s="29" t="str">
        <f t="shared" si="202"/>
        <v/>
      </c>
      <c r="S301" s="29" t="str">
        <f t="shared" si="203"/>
        <v/>
      </c>
      <c r="T301" s="29" t="str">
        <f t="shared" si="204"/>
        <v/>
      </c>
      <c r="U301" s="29" t="str">
        <f t="shared" si="205"/>
        <v/>
      </c>
      <c r="V301" s="29" t="str">
        <f t="shared" si="206"/>
        <v/>
      </c>
      <c r="W301" s="29" t="str">
        <f t="shared" si="207"/>
        <v/>
      </c>
      <c r="X301" s="29" t="str">
        <f t="shared" si="208"/>
        <v/>
      </c>
      <c r="Y301" s="29" t="str">
        <f t="shared" si="209"/>
        <v/>
      </c>
    </row>
    <row r="302" spans="16:25">
      <c r="P302" s="29" t="str">
        <f t="shared" si="200"/>
        <v/>
      </c>
      <c r="Q302" s="29" t="str">
        <f t="shared" si="201"/>
        <v/>
      </c>
      <c r="R302" s="29" t="str">
        <f t="shared" si="202"/>
        <v/>
      </c>
      <c r="S302" s="29" t="str">
        <f t="shared" si="203"/>
        <v/>
      </c>
      <c r="T302" s="29" t="str">
        <f t="shared" si="204"/>
        <v/>
      </c>
      <c r="U302" s="29" t="str">
        <f t="shared" si="205"/>
        <v/>
      </c>
      <c r="V302" s="29" t="str">
        <f t="shared" si="206"/>
        <v/>
      </c>
      <c r="W302" s="29" t="str">
        <f t="shared" si="207"/>
        <v/>
      </c>
      <c r="X302" s="29" t="str">
        <f t="shared" si="208"/>
        <v/>
      </c>
      <c r="Y302" s="29" t="str">
        <f t="shared" si="209"/>
        <v/>
      </c>
    </row>
    <row r="303" spans="16:25">
      <c r="P303" s="29" t="str">
        <f t="shared" si="200"/>
        <v/>
      </c>
      <c r="Q303" s="29" t="str">
        <f t="shared" si="201"/>
        <v/>
      </c>
      <c r="R303" s="29" t="str">
        <f t="shared" si="202"/>
        <v/>
      </c>
      <c r="S303" s="29" t="str">
        <f t="shared" si="203"/>
        <v/>
      </c>
      <c r="T303" s="29" t="str">
        <f t="shared" si="204"/>
        <v/>
      </c>
      <c r="U303" s="29" t="str">
        <f t="shared" si="205"/>
        <v/>
      </c>
      <c r="V303" s="29" t="str">
        <f t="shared" si="206"/>
        <v/>
      </c>
      <c r="W303" s="29" t="str">
        <f t="shared" si="207"/>
        <v/>
      </c>
      <c r="X303" s="29" t="str">
        <f t="shared" si="208"/>
        <v/>
      </c>
      <c r="Y303" s="29" t="str">
        <f t="shared" si="209"/>
        <v/>
      </c>
    </row>
    <row r="304" spans="16:25">
      <c r="P304" s="29" t="str">
        <f t="shared" si="200"/>
        <v/>
      </c>
      <c r="Q304" s="29" t="str">
        <f t="shared" si="201"/>
        <v/>
      </c>
      <c r="R304" s="29" t="str">
        <f t="shared" si="202"/>
        <v/>
      </c>
      <c r="S304" s="29" t="str">
        <f t="shared" si="203"/>
        <v/>
      </c>
      <c r="T304" s="29" t="str">
        <f t="shared" si="204"/>
        <v/>
      </c>
      <c r="U304" s="29" t="str">
        <f t="shared" si="205"/>
        <v/>
      </c>
      <c r="V304" s="29" t="str">
        <f t="shared" si="206"/>
        <v/>
      </c>
      <c r="W304" s="29" t="str">
        <f t="shared" si="207"/>
        <v/>
      </c>
      <c r="X304" s="29" t="str">
        <f t="shared" si="208"/>
        <v/>
      </c>
      <c r="Y304" s="29" t="str">
        <f t="shared" si="209"/>
        <v/>
      </c>
    </row>
    <row r="305" spans="16:25">
      <c r="P305" s="29" t="str">
        <f t="shared" si="200"/>
        <v/>
      </c>
      <c r="Q305" s="29" t="str">
        <f t="shared" si="201"/>
        <v/>
      </c>
      <c r="R305" s="29" t="str">
        <f t="shared" si="202"/>
        <v/>
      </c>
      <c r="S305" s="29" t="str">
        <f t="shared" si="203"/>
        <v/>
      </c>
      <c r="T305" s="29" t="str">
        <f t="shared" si="204"/>
        <v/>
      </c>
      <c r="U305" s="29" t="str">
        <f t="shared" si="205"/>
        <v/>
      </c>
      <c r="V305" s="29" t="str">
        <f t="shared" si="206"/>
        <v/>
      </c>
      <c r="W305" s="29" t="str">
        <f t="shared" si="207"/>
        <v/>
      </c>
      <c r="X305" s="29" t="str">
        <f t="shared" si="208"/>
        <v/>
      </c>
      <c r="Y305" s="29" t="str">
        <f t="shared" si="209"/>
        <v/>
      </c>
    </row>
    <row r="306" spans="16:25">
      <c r="P306" s="29" t="str">
        <f t="shared" si="200"/>
        <v/>
      </c>
      <c r="Q306" s="29" t="str">
        <f t="shared" si="201"/>
        <v/>
      </c>
      <c r="R306" s="29" t="str">
        <f t="shared" si="202"/>
        <v/>
      </c>
      <c r="S306" s="29" t="str">
        <f t="shared" si="203"/>
        <v/>
      </c>
      <c r="T306" s="29" t="str">
        <f t="shared" si="204"/>
        <v/>
      </c>
      <c r="U306" s="29" t="str">
        <f t="shared" si="205"/>
        <v/>
      </c>
      <c r="V306" s="29" t="str">
        <f t="shared" si="206"/>
        <v/>
      </c>
      <c r="W306" s="29" t="str">
        <f t="shared" si="207"/>
        <v/>
      </c>
      <c r="X306" s="29" t="str">
        <f t="shared" si="208"/>
        <v/>
      </c>
      <c r="Y306" s="29" t="str">
        <f t="shared" si="209"/>
        <v/>
      </c>
    </row>
    <row r="307" spans="16:25">
      <c r="P307" s="29" t="str">
        <f t="shared" si="200"/>
        <v/>
      </c>
      <c r="Q307" s="29" t="str">
        <f t="shared" si="201"/>
        <v/>
      </c>
      <c r="R307" s="29" t="str">
        <f t="shared" si="202"/>
        <v/>
      </c>
      <c r="S307" s="29" t="str">
        <f t="shared" si="203"/>
        <v/>
      </c>
      <c r="T307" s="29" t="str">
        <f t="shared" si="204"/>
        <v/>
      </c>
      <c r="U307" s="29" t="str">
        <f t="shared" si="205"/>
        <v/>
      </c>
      <c r="V307" s="29" t="str">
        <f t="shared" si="206"/>
        <v/>
      </c>
      <c r="W307" s="29" t="str">
        <f t="shared" si="207"/>
        <v/>
      </c>
      <c r="X307" s="29" t="str">
        <f t="shared" si="208"/>
        <v/>
      </c>
      <c r="Y307" s="29" t="str">
        <f t="shared" si="209"/>
        <v/>
      </c>
    </row>
    <row r="308" spans="16:25">
      <c r="P308" s="29" t="str">
        <f t="shared" si="200"/>
        <v/>
      </c>
      <c r="Q308" s="29" t="str">
        <f t="shared" si="201"/>
        <v/>
      </c>
      <c r="R308" s="29" t="str">
        <f t="shared" si="202"/>
        <v/>
      </c>
      <c r="S308" s="29" t="str">
        <f t="shared" si="203"/>
        <v/>
      </c>
      <c r="T308" s="29" t="str">
        <f t="shared" si="204"/>
        <v/>
      </c>
      <c r="U308" s="29" t="str">
        <f t="shared" si="205"/>
        <v/>
      </c>
      <c r="V308" s="29" t="str">
        <f t="shared" si="206"/>
        <v/>
      </c>
      <c r="W308" s="29" t="str">
        <f t="shared" si="207"/>
        <v/>
      </c>
      <c r="X308" s="29" t="str">
        <f t="shared" si="208"/>
        <v/>
      </c>
      <c r="Y308" s="29" t="str">
        <f t="shared" si="209"/>
        <v/>
      </c>
    </row>
    <row r="309" spans="16:25">
      <c r="P309" s="29" t="str">
        <f t="shared" si="200"/>
        <v/>
      </c>
      <c r="Q309" s="29" t="str">
        <f t="shared" si="201"/>
        <v/>
      </c>
      <c r="R309" s="29" t="str">
        <f t="shared" si="202"/>
        <v/>
      </c>
      <c r="S309" s="29" t="str">
        <f t="shared" si="203"/>
        <v/>
      </c>
      <c r="T309" s="29" t="str">
        <f t="shared" si="204"/>
        <v/>
      </c>
      <c r="U309" s="29" t="str">
        <f t="shared" si="205"/>
        <v/>
      </c>
      <c r="V309" s="29" t="str">
        <f t="shared" si="206"/>
        <v/>
      </c>
      <c r="W309" s="29" t="str">
        <f t="shared" si="207"/>
        <v/>
      </c>
      <c r="X309" s="29" t="str">
        <f t="shared" si="208"/>
        <v/>
      </c>
      <c r="Y309" s="29" t="str">
        <f t="shared" si="209"/>
        <v/>
      </c>
    </row>
    <row r="310" spans="16:25">
      <c r="P310" s="29" t="str">
        <f t="shared" si="200"/>
        <v/>
      </c>
      <c r="Q310" s="29" t="str">
        <f t="shared" si="201"/>
        <v/>
      </c>
      <c r="R310" s="29" t="str">
        <f t="shared" si="202"/>
        <v/>
      </c>
      <c r="S310" s="29" t="str">
        <f t="shared" si="203"/>
        <v/>
      </c>
      <c r="T310" s="29" t="str">
        <f t="shared" si="204"/>
        <v/>
      </c>
      <c r="U310" s="29" t="str">
        <f t="shared" si="205"/>
        <v/>
      </c>
      <c r="V310" s="29" t="str">
        <f t="shared" si="206"/>
        <v/>
      </c>
      <c r="W310" s="29" t="str">
        <f t="shared" si="207"/>
        <v/>
      </c>
      <c r="X310" s="29" t="str">
        <f t="shared" si="208"/>
        <v/>
      </c>
      <c r="Y310" s="29" t="str">
        <f t="shared" si="209"/>
        <v/>
      </c>
    </row>
    <row r="311" spans="16:25">
      <c r="P311" s="29" t="str">
        <f t="shared" si="200"/>
        <v/>
      </c>
      <c r="Q311" s="29" t="str">
        <f t="shared" si="201"/>
        <v/>
      </c>
      <c r="R311" s="29" t="str">
        <f t="shared" si="202"/>
        <v/>
      </c>
      <c r="S311" s="29" t="str">
        <f t="shared" si="203"/>
        <v/>
      </c>
      <c r="T311" s="29" t="str">
        <f t="shared" si="204"/>
        <v/>
      </c>
      <c r="U311" s="29" t="str">
        <f t="shared" si="205"/>
        <v/>
      </c>
      <c r="V311" s="29" t="str">
        <f t="shared" si="206"/>
        <v/>
      </c>
      <c r="W311" s="29" t="str">
        <f t="shared" si="207"/>
        <v/>
      </c>
      <c r="X311" s="29" t="str">
        <f t="shared" si="208"/>
        <v/>
      </c>
      <c r="Y311" s="29" t="str">
        <f t="shared" si="209"/>
        <v/>
      </c>
    </row>
    <row r="312" spans="16:25">
      <c r="P312" s="29" t="str">
        <f t="shared" si="200"/>
        <v/>
      </c>
      <c r="Q312" s="29" t="str">
        <f t="shared" si="201"/>
        <v/>
      </c>
      <c r="R312" s="29" t="str">
        <f t="shared" si="202"/>
        <v/>
      </c>
      <c r="S312" s="29" t="str">
        <f t="shared" si="203"/>
        <v/>
      </c>
      <c r="T312" s="29" t="str">
        <f t="shared" si="204"/>
        <v/>
      </c>
      <c r="U312" s="29" t="str">
        <f t="shared" si="205"/>
        <v/>
      </c>
      <c r="V312" s="29" t="str">
        <f t="shared" si="206"/>
        <v/>
      </c>
      <c r="W312" s="29" t="str">
        <f t="shared" si="207"/>
        <v/>
      </c>
      <c r="X312" s="29" t="str">
        <f t="shared" si="208"/>
        <v/>
      </c>
      <c r="Y312" s="29" t="str">
        <f t="shared" si="209"/>
        <v/>
      </c>
    </row>
    <row r="313" spans="16:25">
      <c r="P313" s="29" t="str">
        <f t="shared" si="200"/>
        <v/>
      </c>
      <c r="Q313" s="29" t="str">
        <f t="shared" si="201"/>
        <v/>
      </c>
      <c r="R313" s="29" t="str">
        <f t="shared" si="202"/>
        <v/>
      </c>
      <c r="S313" s="29" t="str">
        <f t="shared" si="203"/>
        <v/>
      </c>
      <c r="T313" s="29" t="str">
        <f t="shared" si="204"/>
        <v/>
      </c>
      <c r="U313" s="29" t="str">
        <f t="shared" si="205"/>
        <v/>
      </c>
      <c r="V313" s="29" t="str">
        <f t="shared" si="206"/>
        <v/>
      </c>
      <c r="W313" s="29" t="str">
        <f t="shared" si="207"/>
        <v/>
      </c>
      <c r="X313" s="29" t="str">
        <f t="shared" si="208"/>
        <v/>
      </c>
      <c r="Y313" s="29" t="str">
        <f t="shared" si="209"/>
        <v/>
      </c>
    </row>
    <row r="314" spans="16:25">
      <c r="P314" s="29" t="str">
        <f t="shared" si="200"/>
        <v/>
      </c>
      <c r="Q314" s="29" t="str">
        <f t="shared" si="201"/>
        <v/>
      </c>
      <c r="R314" s="29" t="str">
        <f t="shared" si="202"/>
        <v/>
      </c>
      <c r="S314" s="29" t="str">
        <f t="shared" si="203"/>
        <v/>
      </c>
      <c r="T314" s="29" t="str">
        <f t="shared" si="204"/>
        <v/>
      </c>
      <c r="U314" s="29" t="str">
        <f t="shared" si="205"/>
        <v/>
      </c>
      <c r="V314" s="29" t="str">
        <f t="shared" si="206"/>
        <v/>
      </c>
      <c r="W314" s="29" t="str">
        <f t="shared" si="207"/>
        <v/>
      </c>
      <c r="X314" s="29" t="str">
        <f t="shared" si="208"/>
        <v/>
      </c>
      <c r="Y314" s="29" t="str">
        <f t="shared" si="209"/>
        <v/>
      </c>
    </row>
    <row r="315" spans="16:25">
      <c r="P315" s="29" t="str">
        <f t="shared" si="200"/>
        <v/>
      </c>
      <c r="Q315" s="29" t="str">
        <f t="shared" si="201"/>
        <v/>
      </c>
      <c r="R315" s="29" t="str">
        <f t="shared" si="202"/>
        <v/>
      </c>
      <c r="S315" s="29" t="str">
        <f t="shared" si="203"/>
        <v/>
      </c>
      <c r="T315" s="29" t="str">
        <f t="shared" si="204"/>
        <v/>
      </c>
      <c r="U315" s="29" t="str">
        <f t="shared" si="205"/>
        <v/>
      </c>
      <c r="V315" s="29" t="str">
        <f t="shared" si="206"/>
        <v/>
      </c>
      <c r="W315" s="29" t="str">
        <f t="shared" si="207"/>
        <v/>
      </c>
      <c r="X315" s="29" t="str">
        <f t="shared" si="208"/>
        <v/>
      </c>
      <c r="Y315" s="29" t="str">
        <f t="shared" si="209"/>
        <v/>
      </c>
    </row>
    <row r="316" spans="16:25">
      <c r="P316" s="29" t="str">
        <f t="shared" si="200"/>
        <v/>
      </c>
      <c r="Q316" s="29" t="str">
        <f t="shared" si="201"/>
        <v/>
      </c>
      <c r="R316" s="29" t="str">
        <f t="shared" si="202"/>
        <v/>
      </c>
      <c r="S316" s="29" t="str">
        <f t="shared" si="203"/>
        <v/>
      </c>
      <c r="T316" s="29" t="str">
        <f t="shared" si="204"/>
        <v/>
      </c>
      <c r="U316" s="29" t="str">
        <f t="shared" si="205"/>
        <v/>
      </c>
      <c r="V316" s="29" t="str">
        <f t="shared" si="206"/>
        <v/>
      </c>
      <c r="W316" s="29" t="str">
        <f t="shared" si="207"/>
        <v/>
      </c>
      <c r="X316" s="29" t="str">
        <f t="shared" si="208"/>
        <v/>
      </c>
      <c r="Y316" s="29" t="str">
        <f t="shared" si="209"/>
        <v/>
      </c>
    </row>
    <row r="317" spans="16:25">
      <c r="P317" s="29" t="str">
        <f t="shared" si="200"/>
        <v/>
      </c>
      <c r="Q317" s="29" t="str">
        <f t="shared" si="201"/>
        <v/>
      </c>
      <c r="R317" s="29" t="str">
        <f t="shared" si="202"/>
        <v/>
      </c>
      <c r="S317" s="29" t="str">
        <f t="shared" si="203"/>
        <v/>
      </c>
      <c r="T317" s="29" t="str">
        <f t="shared" si="204"/>
        <v/>
      </c>
      <c r="U317" s="29" t="str">
        <f t="shared" si="205"/>
        <v/>
      </c>
      <c r="V317" s="29" t="str">
        <f t="shared" si="206"/>
        <v/>
      </c>
      <c r="W317" s="29" t="str">
        <f t="shared" si="207"/>
        <v/>
      </c>
      <c r="X317" s="29" t="str">
        <f t="shared" si="208"/>
        <v/>
      </c>
      <c r="Y317" s="29" t="str">
        <f t="shared" si="209"/>
        <v/>
      </c>
    </row>
    <row r="318" spans="16:25">
      <c r="P318" s="29" t="str">
        <f t="shared" si="200"/>
        <v/>
      </c>
      <c r="Q318" s="29" t="str">
        <f t="shared" si="201"/>
        <v/>
      </c>
      <c r="R318" s="29" t="str">
        <f t="shared" si="202"/>
        <v/>
      </c>
      <c r="S318" s="29" t="str">
        <f t="shared" si="203"/>
        <v/>
      </c>
      <c r="T318" s="29" t="str">
        <f t="shared" si="204"/>
        <v/>
      </c>
      <c r="U318" s="29" t="str">
        <f t="shared" si="205"/>
        <v/>
      </c>
      <c r="V318" s="29" t="str">
        <f t="shared" si="206"/>
        <v/>
      </c>
      <c r="W318" s="29" t="str">
        <f t="shared" si="207"/>
        <v/>
      </c>
      <c r="X318" s="29" t="str">
        <f t="shared" si="208"/>
        <v/>
      </c>
      <c r="Y318" s="29" t="str">
        <f t="shared" si="209"/>
        <v/>
      </c>
    </row>
    <row r="319" spans="16:25">
      <c r="P319" s="29" t="str">
        <f t="shared" si="200"/>
        <v/>
      </c>
      <c r="Q319" s="29" t="str">
        <f t="shared" si="201"/>
        <v/>
      </c>
      <c r="R319" s="29" t="str">
        <f t="shared" si="202"/>
        <v/>
      </c>
      <c r="S319" s="29" t="str">
        <f t="shared" si="203"/>
        <v/>
      </c>
      <c r="T319" s="29" t="str">
        <f t="shared" si="204"/>
        <v/>
      </c>
      <c r="U319" s="29" t="str">
        <f t="shared" si="205"/>
        <v/>
      </c>
      <c r="V319" s="29" t="str">
        <f t="shared" si="206"/>
        <v/>
      </c>
      <c r="W319" s="29" t="str">
        <f t="shared" si="207"/>
        <v/>
      </c>
      <c r="X319" s="29" t="str">
        <f t="shared" si="208"/>
        <v/>
      </c>
      <c r="Y319" s="29" t="str">
        <f t="shared" si="209"/>
        <v/>
      </c>
    </row>
    <row r="320" spans="16:25">
      <c r="P320" s="29" t="str">
        <f t="shared" si="200"/>
        <v/>
      </c>
      <c r="Q320" s="29" t="str">
        <f t="shared" si="201"/>
        <v/>
      </c>
      <c r="R320" s="29" t="str">
        <f t="shared" si="202"/>
        <v/>
      </c>
      <c r="S320" s="29" t="str">
        <f t="shared" si="203"/>
        <v/>
      </c>
      <c r="T320" s="29" t="str">
        <f t="shared" si="204"/>
        <v/>
      </c>
      <c r="U320" s="29" t="str">
        <f t="shared" si="205"/>
        <v/>
      </c>
      <c r="V320" s="29" t="str">
        <f t="shared" si="206"/>
        <v/>
      </c>
      <c r="W320" s="29" t="str">
        <f t="shared" si="207"/>
        <v/>
      </c>
      <c r="X320" s="29" t="str">
        <f t="shared" si="208"/>
        <v/>
      </c>
      <c r="Y320" s="29" t="str">
        <f t="shared" si="209"/>
        <v/>
      </c>
    </row>
    <row r="321" spans="16:37">
      <c r="P321" s="29" t="str">
        <f t="shared" si="200"/>
        <v/>
      </c>
      <c r="Q321" s="29" t="str">
        <f t="shared" si="201"/>
        <v/>
      </c>
      <c r="R321" s="29" t="str">
        <f t="shared" si="202"/>
        <v/>
      </c>
      <c r="S321" s="29" t="str">
        <f t="shared" si="203"/>
        <v/>
      </c>
      <c r="T321" s="29" t="str">
        <f t="shared" si="204"/>
        <v/>
      </c>
      <c r="U321" s="29" t="str">
        <f t="shared" si="205"/>
        <v/>
      </c>
      <c r="V321" s="29" t="str">
        <f t="shared" si="206"/>
        <v/>
      </c>
      <c r="W321" s="29" t="str">
        <f t="shared" si="207"/>
        <v/>
      </c>
      <c r="X321" s="29" t="str">
        <f t="shared" si="208"/>
        <v/>
      </c>
      <c r="Y321" s="29" t="str">
        <f t="shared" si="209"/>
        <v/>
      </c>
    </row>
    <row r="322" spans="16:37">
      <c r="P322" s="29" t="str">
        <f t="shared" si="200"/>
        <v/>
      </c>
      <c r="Q322" s="29" t="str">
        <f t="shared" si="201"/>
        <v/>
      </c>
      <c r="R322" s="29" t="str">
        <f t="shared" si="202"/>
        <v/>
      </c>
      <c r="S322" s="29" t="str">
        <f t="shared" si="203"/>
        <v/>
      </c>
      <c r="T322" s="29" t="str">
        <f t="shared" si="204"/>
        <v/>
      </c>
      <c r="U322" s="29" t="str">
        <f t="shared" si="205"/>
        <v/>
      </c>
      <c r="V322" s="29" t="str">
        <f t="shared" si="206"/>
        <v/>
      </c>
      <c r="W322" s="29" t="str">
        <f t="shared" si="207"/>
        <v/>
      </c>
      <c r="X322" s="29" t="str">
        <f t="shared" si="208"/>
        <v/>
      </c>
      <c r="Y322" s="29" t="str">
        <f t="shared" si="209"/>
        <v/>
      </c>
    </row>
    <row r="323" spans="16:37">
      <c r="P323" s="29" t="str">
        <f t="shared" si="200"/>
        <v/>
      </c>
      <c r="Q323" s="29" t="str">
        <f t="shared" si="201"/>
        <v/>
      </c>
      <c r="R323" s="29" t="str">
        <f t="shared" si="202"/>
        <v/>
      </c>
      <c r="S323" s="29" t="str">
        <f t="shared" si="203"/>
        <v/>
      </c>
      <c r="T323" s="29" t="str">
        <f t="shared" si="204"/>
        <v/>
      </c>
      <c r="U323" s="29" t="str">
        <f t="shared" si="205"/>
        <v/>
      </c>
      <c r="V323" s="29" t="str">
        <f t="shared" si="206"/>
        <v/>
      </c>
      <c r="W323" s="29" t="str">
        <f t="shared" si="207"/>
        <v/>
      </c>
      <c r="X323" s="29" t="str">
        <f t="shared" si="208"/>
        <v/>
      </c>
      <c r="Y323" s="29" t="str">
        <f t="shared" si="209"/>
        <v/>
      </c>
    </row>
    <row r="324" spans="16:37">
      <c r="P324" s="29" t="str">
        <f t="shared" ref="P324:P387" si="210">MID($O324,1,1)</f>
        <v/>
      </c>
      <c r="Q324" s="29" t="str">
        <f t="shared" ref="Q324:Q387" si="211">MID($O324,2,1)</f>
        <v/>
      </c>
      <c r="R324" s="29" t="str">
        <f t="shared" ref="R324:R387" si="212">MID($O324,3,1)</f>
        <v/>
      </c>
      <c r="S324" s="29" t="str">
        <f t="shared" ref="S324:S387" si="213">MID($O324,4,1)</f>
        <v/>
      </c>
      <c r="T324" s="29" t="str">
        <f t="shared" ref="T324:T387" si="214">MID($O324,5,1)</f>
        <v/>
      </c>
      <c r="U324" s="29" t="str">
        <f t="shared" ref="U324:U387" si="215">MID($O324,6,1)</f>
        <v/>
      </c>
      <c r="V324" s="29" t="str">
        <f t="shared" ref="V324:V387" si="216">MID($O324,7,1)</f>
        <v/>
      </c>
      <c r="W324" s="29" t="str">
        <f t="shared" ref="W324:W387" si="217">MID($O324,8,1)</f>
        <v/>
      </c>
      <c r="X324" s="29" t="str">
        <f t="shared" ref="X324:X387" si="218">MID($O324,9,1)</f>
        <v/>
      </c>
      <c r="Y324" s="29" t="str">
        <f t="shared" ref="Y324:Y387" si="219">MID($O324,10,1)</f>
        <v/>
      </c>
      <c r="AB324" s="29" t="str">
        <f t="shared" ref="AB324:AB329" si="220">IF($O324="","",VLOOKUP(P324,$J$3:$K$28,2,FALSE))</f>
        <v/>
      </c>
      <c r="AC324" s="29" t="str">
        <f t="shared" ref="AC324:AC329" si="221">IF($O324="","",VLOOKUP(Q324,$J$3:$K$28,2,FALSE))</f>
        <v/>
      </c>
      <c r="AD324" s="29" t="str">
        <f t="shared" ref="AD324:AD329" si="222">IF($O324="","",VLOOKUP(R324,$J$3:$K$28,2,FALSE))</f>
        <v/>
      </c>
      <c r="AE324" s="29" t="str">
        <f t="shared" ref="AE324:AE329" si="223">IF($O324="","",VLOOKUP(S324,$J$3:$K$28,2,FALSE))</f>
        <v/>
      </c>
      <c r="AF324" s="29" t="str">
        <f t="shared" ref="AF324:AF329" si="224">T324</f>
        <v/>
      </c>
      <c r="AG324" s="29" t="str">
        <f t="shared" ref="AG324:AG329" si="225">U324</f>
        <v/>
      </c>
      <c r="AH324" s="29" t="str">
        <f t="shared" ref="AH324:AH329" si="226">V324</f>
        <v/>
      </c>
      <c r="AI324" s="29" t="str">
        <f t="shared" ref="AI324:AI329" si="227">W324</f>
        <v/>
      </c>
      <c r="AJ324" s="29" t="str">
        <f t="shared" ref="AJ324:AJ329" si="228">X324</f>
        <v/>
      </c>
      <c r="AK324" s="29" t="str">
        <f t="shared" ref="AK324:AK329" si="229">Y324</f>
        <v/>
      </c>
    </row>
    <row r="325" spans="16:37">
      <c r="P325" s="29" t="str">
        <f t="shared" si="210"/>
        <v/>
      </c>
      <c r="Q325" s="29" t="str">
        <f t="shared" si="211"/>
        <v/>
      </c>
      <c r="R325" s="29" t="str">
        <f t="shared" si="212"/>
        <v/>
      </c>
      <c r="S325" s="29" t="str">
        <f t="shared" si="213"/>
        <v/>
      </c>
      <c r="T325" s="29" t="str">
        <f t="shared" si="214"/>
        <v/>
      </c>
      <c r="U325" s="29" t="str">
        <f t="shared" si="215"/>
        <v/>
      </c>
      <c r="V325" s="29" t="str">
        <f t="shared" si="216"/>
        <v/>
      </c>
      <c r="W325" s="29" t="str">
        <f t="shared" si="217"/>
        <v/>
      </c>
      <c r="X325" s="29" t="str">
        <f t="shared" si="218"/>
        <v/>
      </c>
      <c r="Y325" s="29" t="str">
        <f t="shared" si="219"/>
        <v/>
      </c>
      <c r="AB325" s="29" t="str">
        <f t="shared" si="220"/>
        <v/>
      </c>
      <c r="AC325" s="29" t="str">
        <f t="shared" si="221"/>
        <v/>
      </c>
      <c r="AD325" s="29" t="str">
        <f t="shared" si="222"/>
        <v/>
      </c>
      <c r="AE325" s="29" t="str">
        <f t="shared" si="223"/>
        <v/>
      </c>
      <c r="AF325" s="29" t="str">
        <f t="shared" si="224"/>
        <v/>
      </c>
      <c r="AG325" s="29" t="str">
        <f t="shared" si="225"/>
        <v/>
      </c>
      <c r="AH325" s="29" t="str">
        <f t="shared" si="226"/>
        <v/>
      </c>
      <c r="AI325" s="29" t="str">
        <f t="shared" si="227"/>
        <v/>
      </c>
      <c r="AJ325" s="29" t="str">
        <f t="shared" si="228"/>
        <v/>
      </c>
      <c r="AK325" s="29" t="str">
        <f t="shared" si="229"/>
        <v/>
      </c>
    </row>
    <row r="326" spans="16:37">
      <c r="P326" s="29" t="str">
        <f t="shared" si="210"/>
        <v/>
      </c>
      <c r="Q326" s="29" t="str">
        <f t="shared" si="211"/>
        <v/>
      </c>
      <c r="R326" s="29" t="str">
        <f t="shared" si="212"/>
        <v/>
      </c>
      <c r="S326" s="29" t="str">
        <f t="shared" si="213"/>
        <v/>
      </c>
      <c r="T326" s="29" t="str">
        <f t="shared" si="214"/>
        <v/>
      </c>
      <c r="U326" s="29" t="str">
        <f t="shared" si="215"/>
        <v/>
      </c>
      <c r="V326" s="29" t="str">
        <f t="shared" si="216"/>
        <v/>
      </c>
      <c r="W326" s="29" t="str">
        <f t="shared" si="217"/>
        <v/>
      </c>
      <c r="X326" s="29" t="str">
        <f t="shared" si="218"/>
        <v/>
      </c>
      <c r="Y326" s="29" t="str">
        <f t="shared" si="219"/>
        <v/>
      </c>
      <c r="AB326" s="29" t="str">
        <f t="shared" si="220"/>
        <v/>
      </c>
      <c r="AC326" s="29" t="str">
        <f t="shared" si="221"/>
        <v/>
      </c>
      <c r="AD326" s="29" t="str">
        <f t="shared" si="222"/>
        <v/>
      </c>
      <c r="AE326" s="29" t="str">
        <f t="shared" si="223"/>
        <v/>
      </c>
      <c r="AF326" s="29" t="str">
        <f t="shared" si="224"/>
        <v/>
      </c>
      <c r="AG326" s="29" t="str">
        <f t="shared" si="225"/>
        <v/>
      </c>
      <c r="AH326" s="29" t="str">
        <f t="shared" si="226"/>
        <v/>
      </c>
      <c r="AI326" s="29" t="str">
        <f t="shared" si="227"/>
        <v/>
      </c>
      <c r="AJ326" s="29" t="str">
        <f t="shared" si="228"/>
        <v/>
      </c>
      <c r="AK326" s="29" t="str">
        <f t="shared" si="229"/>
        <v/>
      </c>
    </row>
    <row r="327" spans="16:37">
      <c r="P327" s="29" t="str">
        <f t="shared" si="210"/>
        <v/>
      </c>
      <c r="Q327" s="29" t="str">
        <f t="shared" si="211"/>
        <v/>
      </c>
      <c r="R327" s="29" t="str">
        <f t="shared" si="212"/>
        <v/>
      </c>
      <c r="S327" s="29" t="str">
        <f t="shared" si="213"/>
        <v/>
      </c>
      <c r="T327" s="29" t="str">
        <f t="shared" si="214"/>
        <v/>
      </c>
      <c r="U327" s="29" t="str">
        <f t="shared" si="215"/>
        <v/>
      </c>
      <c r="V327" s="29" t="str">
        <f t="shared" si="216"/>
        <v/>
      </c>
      <c r="W327" s="29" t="str">
        <f t="shared" si="217"/>
        <v/>
      </c>
      <c r="X327" s="29" t="str">
        <f t="shared" si="218"/>
        <v/>
      </c>
      <c r="Y327" s="29" t="str">
        <f t="shared" si="219"/>
        <v/>
      </c>
      <c r="AB327" s="29" t="str">
        <f t="shared" si="220"/>
        <v/>
      </c>
      <c r="AC327" s="29" t="str">
        <f t="shared" si="221"/>
        <v/>
      </c>
      <c r="AD327" s="29" t="str">
        <f t="shared" si="222"/>
        <v/>
      </c>
      <c r="AE327" s="29" t="str">
        <f t="shared" si="223"/>
        <v/>
      </c>
      <c r="AF327" s="29" t="str">
        <f t="shared" si="224"/>
        <v/>
      </c>
      <c r="AG327" s="29" t="str">
        <f t="shared" si="225"/>
        <v/>
      </c>
      <c r="AH327" s="29" t="str">
        <f t="shared" si="226"/>
        <v/>
      </c>
      <c r="AI327" s="29" t="str">
        <f t="shared" si="227"/>
        <v/>
      </c>
      <c r="AJ327" s="29" t="str">
        <f t="shared" si="228"/>
        <v/>
      </c>
      <c r="AK327" s="29" t="str">
        <f t="shared" si="229"/>
        <v/>
      </c>
    </row>
    <row r="328" spans="16:37">
      <c r="P328" s="29" t="str">
        <f t="shared" si="210"/>
        <v/>
      </c>
      <c r="Q328" s="29" t="str">
        <f t="shared" si="211"/>
        <v/>
      </c>
      <c r="R328" s="29" t="str">
        <f t="shared" si="212"/>
        <v/>
      </c>
      <c r="S328" s="29" t="str">
        <f t="shared" si="213"/>
        <v/>
      </c>
      <c r="T328" s="29" t="str">
        <f t="shared" si="214"/>
        <v/>
      </c>
      <c r="U328" s="29" t="str">
        <f t="shared" si="215"/>
        <v/>
      </c>
      <c r="V328" s="29" t="str">
        <f t="shared" si="216"/>
        <v/>
      </c>
      <c r="W328" s="29" t="str">
        <f t="shared" si="217"/>
        <v/>
      </c>
      <c r="X328" s="29" t="str">
        <f t="shared" si="218"/>
        <v/>
      </c>
      <c r="Y328" s="29" t="str">
        <f t="shared" si="219"/>
        <v/>
      </c>
      <c r="AB328" s="29" t="str">
        <f t="shared" si="220"/>
        <v/>
      </c>
      <c r="AC328" s="29" t="str">
        <f t="shared" si="221"/>
        <v/>
      </c>
      <c r="AD328" s="29" t="str">
        <f t="shared" si="222"/>
        <v/>
      </c>
      <c r="AE328" s="29" t="str">
        <f t="shared" si="223"/>
        <v/>
      </c>
      <c r="AF328" s="29" t="str">
        <f t="shared" si="224"/>
        <v/>
      </c>
      <c r="AG328" s="29" t="str">
        <f t="shared" si="225"/>
        <v/>
      </c>
      <c r="AH328" s="29" t="str">
        <f t="shared" si="226"/>
        <v/>
      </c>
      <c r="AI328" s="29" t="str">
        <f t="shared" si="227"/>
        <v/>
      </c>
      <c r="AJ328" s="29" t="str">
        <f t="shared" si="228"/>
        <v/>
      </c>
      <c r="AK328" s="29" t="str">
        <f t="shared" si="229"/>
        <v/>
      </c>
    </row>
    <row r="329" spans="16:37">
      <c r="P329" s="29" t="str">
        <f t="shared" si="210"/>
        <v/>
      </c>
      <c r="Q329" s="29" t="str">
        <f t="shared" si="211"/>
        <v/>
      </c>
      <c r="R329" s="29" t="str">
        <f t="shared" si="212"/>
        <v/>
      </c>
      <c r="S329" s="29" t="str">
        <f t="shared" si="213"/>
        <v/>
      </c>
      <c r="T329" s="29" t="str">
        <f t="shared" si="214"/>
        <v/>
      </c>
      <c r="U329" s="29" t="str">
        <f t="shared" si="215"/>
        <v/>
      </c>
      <c r="V329" s="29" t="str">
        <f t="shared" si="216"/>
        <v/>
      </c>
      <c r="W329" s="29" t="str">
        <f t="shared" si="217"/>
        <v/>
      </c>
      <c r="X329" s="29" t="str">
        <f t="shared" si="218"/>
        <v/>
      </c>
      <c r="Y329" s="29" t="str">
        <f t="shared" si="219"/>
        <v/>
      </c>
      <c r="AB329" s="29" t="str">
        <f t="shared" si="220"/>
        <v/>
      </c>
      <c r="AC329" s="29" t="str">
        <f t="shared" si="221"/>
        <v/>
      </c>
      <c r="AD329" s="29" t="str">
        <f t="shared" si="222"/>
        <v/>
      </c>
      <c r="AE329" s="29" t="str">
        <f t="shared" si="223"/>
        <v/>
      </c>
      <c r="AF329" s="29" t="str">
        <f t="shared" si="224"/>
        <v/>
      </c>
      <c r="AG329" s="29" t="str">
        <f t="shared" si="225"/>
        <v/>
      </c>
      <c r="AH329" s="29" t="str">
        <f t="shared" si="226"/>
        <v/>
      </c>
      <c r="AI329" s="29" t="str">
        <f t="shared" si="227"/>
        <v/>
      </c>
      <c r="AJ329" s="29" t="str">
        <f t="shared" si="228"/>
        <v/>
      </c>
      <c r="AK329" s="29" t="str">
        <f t="shared" si="229"/>
        <v/>
      </c>
    </row>
    <row r="330" spans="16:37">
      <c r="P330" s="29" t="str">
        <f t="shared" si="210"/>
        <v/>
      </c>
      <c r="Q330" s="29" t="str">
        <f t="shared" si="211"/>
        <v/>
      </c>
      <c r="R330" s="29" t="str">
        <f t="shared" si="212"/>
        <v/>
      </c>
      <c r="S330" s="29" t="str">
        <f t="shared" si="213"/>
        <v/>
      </c>
      <c r="T330" s="29" t="str">
        <f t="shared" si="214"/>
        <v/>
      </c>
      <c r="U330" s="29" t="str">
        <f t="shared" si="215"/>
        <v/>
      </c>
      <c r="V330" s="29" t="str">
        <f t="shared" si="216"/>
        <v/>
      </c>
      <c r="W330" s="29" t="str">
        <f t="shared" si="217"/>
        <v/>
      </c>
      <c r="X330" s="29" t="str">
        <f t="shared" si="218"/>
        <v/>
      </c>
      <c r="Y330" s="29" t="str">
        <f t="shared" si="219"/>
        <v/>
      </c>
    </row>
    <row r="331" spans="16:37">
      <c r="P331" s="29" t="str">
        <f t="shared" si="210"/>
        <v/>
      </c>
      <c r="Q331" s="29" t="str">
        <f t="shared" si="211"/>
        <v/>
      </c>
      <c r="R331" s="29" t="str">
        <f t="shared" si="212"/>
        <v/>
      </c>
      <c r="S331" s="29" t="str">
        <f t="shared" si="213"/>
        <v/>
      </c>
      <c r="T331" s="29" t="str">
        <f t="shared" si="214"/>
        <v/>
      </c>
      <c r="U331" s="29" t="str">
        <f t="shared" si="215"/>
        <v/>
      </c>
      <c r="V331" s="29" t="str">
        <f t="shared" si="216"/>
        <v/>
      </c>
      <c r="W331" s="29" t="str">
        <f t="shared" si="217"/>
        <v/>
      </c>
      <c r="X331" s="29" t="str">
        <f t="shared" si="218"/>
        <v/>
      </c>
      <c r="Y331" s="29" t="str">
        <f t="shared" si="219"/>
        <v/>
      </c>
    </row>
    <row r="332" spans="16:37">
      <c r="P332" s="29" t="str">
        <f t="shared" si="210"/>
        <v/>
      </c>
      <c r="Q332" s="29" t="str">
        <f t="shared" si="211"/>
        <v/>
      </c>
      <c r="R332" s="29" t="str">
        <f t="shared" si="212"/>
        <v/>
      </c>
      <c r="S332" s="29" t="str">
        <f t="shared" si="213"/>
        <v/>
      </c>
      <c r="T332" s="29" t="str">
        <f t="shared" si="214"/>
        <v/>
      </c>
      <c r="U332" s="29" t="str">
        <f t="shared" si="215"/>
        <v/>
      </c>
      <c r="V332" s="29" t="str">
        <f t="shared" si="216"/>
        <v/>
      </c>
      <c r="W332" s="29" t="str">
        <f t="shared" si="217"/>
        <v/>
      </c>
      <c r="X332" s="29" t="str">
        <f t="shared" si="218"/>
        <v/>
      </c>
      <c r="Y332" s="29" t="str">
        <f t="shared" si="219"/>
        <v/>
      </c>
    </row>
    <row r="333" spans="16:37">
      <c r="P333" s="29" t="str">
        <f t="shared" si="210"/>
        <v/>
      </c>
      <c r="Q333" s="29" t="str">
        <f t="shared" si="211"/>
        <v/>
      </c>
      <c r="R333" s="29" t="str">
        <f t="shared" si="212"/>
        <v/>
      </c>
      <c r="S333" s="29" t="str">
        <f t="shared" si="213"/>
        <v/>
      </c>
      <c r="T333" s="29" t="str">
        <f t="shared" si="214"/>
        <v/>
      </c>
      <c r="U333" s="29" t="str">
        <f t="shared" si="215"/>
        <v/>
      </c>
      <c r="V333" s="29" t="str">
        <f t="shared" si="216"/>
        <v/>
      </c>
      <c r="W333" s="29" t="str">
        <f t="shared" si="217"/>
        <v/>
      </c>
      <c r="X333" s="29" t="str">
        <f t="shared" si="218"/>
        <v/>
      </c>
      <c r="Y333" s="29" t="str">
        <f t="shared" si="219"/>
        <v/>
      </c>
    </row>
    <row r="334" spans="16:37">
      <c r="P334" s="29" t="str">
        <f t="shared" si="210"/>
        <v/>
      </c>
      <c r="Q334" s="29" t="str">
        <f t="shared" si="211"/>
        <v/>
      </c>
      <c r="R334" s="29" t="str">
        <f t="shared" si="212"/>
        <v/>
      </c>
      <c r="S334" s="29" t="str">
        <f t="shared" si="213"/>
        <v/>
      </c>
      <c r="T334" s="29" t="str">
        <f t="shared" si="214"/>
        <v/>
      </c>
      <c r="U334" s="29" t="str">
        <f t="shared" si="215"/>
        <v/>
      </c>
      <c r="V334" s="29" t="str">
        <f t="shared" si="216"/>
        <v/>
      </c>
      <c r="W334" s="29" t="str">
        <f t="shared" si="217"/>
        <v/>
      </c>
      <c r="X334" s="29" t="str">
        <f t="shared" si="218"/>
        <v/>
      </c>
      <c r="Y334" s="29" t="str">
        <f t="shared" si="219"/>
        <v/>
      </c>
    </row>
    <row r="335" spans="16:37">
      <c r="P335" s="29" t="str">
        <f t="shared" si="210"/>
        <v/>
      </c>
      <c r="Q335" s="29" t="str">
        <f t="shared" si="211"/>
        <v/>
      </c>
      <c r="R335" s="29" t="str">
        <f t="shared" si="212"/>
        <v/>
      </c>
      <c r="S335" s="29" t="str">
        <f t="shared" si="213"/>
        <v/>
      </c>
      <c r="T335" s="29" t="str">
        <f t="shared" si="214"/>
        <v/>
      </c>
      <c r="U335" s="29" t="str">
        <f t="shared" si="215"/>
        <v/>
      </c>
      <c r="V335" s="29" t="str">
        <f t="shared" si="216"/>
        <v/>
      </c>
      <c r="W335" s="29" t="str">
        <f t="shared" si="217"/>
        <v/>
      </c>
      <c r="X335" s="29" t="str">
        <f t="shared" si="218"/>
        <v/>
      </c>
      <c r="Y335" s="29" t="str">
        <f t="shared" si="219"/>
        <v/>
      </c>
    </row>
    <row r="336" spans="16:37">
      <c r="P336" s="29" t="str">
        <f t="shared" si="210"/>
        <v/>
      </c>
      <c r="Q336" s="29" t="str">
        <f t="shared" si="211"/>
        <v/>
      </c>
      <c r="R336" s="29" t="str">
        <f t="shared" si="212"/>
        <v/>
      </c>
      <c r="S336" s="29" t="str">
        <f t="shared" si="213"/>
        <v/>
      </c>
      <c r="T336" s="29" t="str">
        <f t="shared" si="214"/>
        <v/>
      </c>
      <c r="U336" s="29" t="str">
        <f t="shared" si="215"/>
        <v/>
      </c>
      <c r="V336" s="29" t="str">
        <f t="shared" si="216"/>
        <v/>
      </c>
      <c r="W336" s="29" t="str">
        <f t="shared" si="217"/>
        <v/>
      </c>
      <c r="X336" s="29" t="str">
        <f t="shared" si="218"/>
        <v/>
      </c>
      <c r="Y336" s="29" t="str">
        <f t="shared" si="219"/>
        <v/>
      </c>
    </row>
    <row r="337" spans="16:25">
      <c r="P337" s="29" t="str">
        <f t="shared" si="210"/>
        <v/>
      </c>
      <c r="Q337" s="29" t="str">
        <f t="shared" si="211"/>
        <v/>
      </c>
      <c r="R337" s="29" t="str">
        <f t="shared" si="212"/>
        <v/>
      </c>
      <c r="S337" s="29" t="str">
        <f t="shared" si="213"/>
        <v/>
      </c>
      <c r="T337" s="29" t="str">
        <f t="shared" si="214"/>
        <v/>
      </c>
      <c r="U337" s="29" t="str">
        <f t="shared" si="215"/>
        <v/>
      </c>
      <c r="V337" s="29" t="str">
        <f t="shared" si="216"/>
        <v/>
      </c>
      <c r="W337" s="29" t="str">
        <f t="shared" si="217"/>
        <v/>
      </c>
      <c r="X337" s="29" t="str">
        <f t="shared" si="218"/>
        <v/>
      </c>
      <c r="Y337" s="29" t="str">
        <f t="shared" si="219"/>
        <v/>
      </c>
    </row>
    <row r="338" spans="16:25">
      <c r="P338" s="29" t="str">
        <f t="shared" si="210"/>
        <v/>
      </c>
      <c r="Q338" s="29" t="str">
        <f t="shared" si="211"/>
        <v/>
      </c>
      <c r="R338" s="29" t="str">
        <f t="shared" si="212"/>
        <v/>
      </c>
      <c r="S338" s="29" t="str">
        <f t="shared" si="213"/>
        <v/>
      </c>
      <c r="T338" s="29" t="str">
        <f t="shared" si="214"/>
        <v/>
      </c>
      <c r="U338" s="29" t="str">
        <f t="shared" si="215"/>
        <v/>
      </c>
      <c r="V338" s="29" t="str">
        <f t="shared" si="216"/>
        <v/>
      </c>
      <c r="W338" s="29" t="str">
        <f t="shared" si="217"/>
        <v/>
      </c>
      <c r="X338" s="29" t="str">
        <f t="shared" si="218"/>
        <v/>
      </c>
      <c r="Y338" s="29" t="str">
        <f t="shared" si="219"/>
        <v/>
      </c>
    </row>
    <row r="339" spans="16:25">
      <c r="P339" s="29" t="str">
        <f t="shared" si="210"/>
        <v/>
      </c>
      <c r="Q339" s="29" t="str">
        <f t="shared" si="211"/>
        <v/>
      </c>
      <c r="R339" s="29" t="str">
        <f t="shared" si="212"/>
        <v/>
      </c>
      <c r="S339" s="29" t="str">
        <f t="shared" si="213"/>
        <v/>
      </c>
      <c r="T339" s="29" t="str">
        <f t="shared" si="214"/>
        <v/>
      </c>
      <c r="U339" s="29" t="str">
        <f t="shared" si="215"/>
        <v/>
      </c>
      <c r="V339" s="29" t="str">
        <f t="shared" si="216"/>
        <v/>
      </c>
      <c r="W339" s="29" t="str">
        <f t="shared" si="217"/>
        <v/>
      </c>
      <c r="X339" s="29" t="str">
        <f t="shared" si="218"/>
        <v/>
      </c>
      <c r="Y339" s="29" t="str">
        <f t="shared" si="219"/>
        <v/>
      </c>
    </row>
    <row r="340" spans="16:25">
      <c r="P340" s="29" t="str">
        <f t="shared" si="210"/>
        <v/>
      </c>
      <c r="Q340" s="29" t="str">
        <f t="shared" si="211"/>
        <v/>
      </c>
      <c r="R340" s="29" t="str">
        <f t="shared" si="212"/>
        <v/>
      </c>
      <c r="S340" s="29" t="str">
        <f t="shared" si="213"/>
        <v/>
      </c>
      <c r="T340" s="29" t="str">
        <f t="shared" si="214"/>
        <v/>
      </c>
      <c r="U340" s="29" t="str">
        <f t="shared" si="215"/>
        <v/>
      </c>
      <c r="V340" s="29" t="str">
        <f t="shared" si="216"/>
        <v/>
      </c>
      <c r="W340" s="29" t="str">
        <f t="shared" si="217"/>
        <v/>
      </c>
      <c r="X340" s="29" t="str">
        <f t="shared" si="218"/>
        <v/>
      </c>
      <c r="Y340" s="29" t="str">
        <f t="shared" si="219"/>
        <v/>
      </c>
    </row>
    <row r="341" spans="16:25">
      <c r="P341" s="29" t="str">
        <f t="shared" si="210"/>
        <v/>
      </c>
      <c r="Q341" s="29" t="str">
        <f t="shared" si="211"/>
        <v/>
      </c>
      <c r="R341" s="29" t="str">
        <f t="shared" si="212"/>
        <v/>
      </c>
      <c r="S341" s="29" t="str">
        <f t="shared" si="213"/>
        <v/>
      </c>
      <c r="T341" s="29" t="str">
        <f t="shared" si="214"/>
        <v/>
      </c>
      <c r="U341" s="29" t="str">
        <f t="shared" si="215"/>
        <v/>
      </c>
      <c r="V341" s="29" t="str">
        <f t="shared" si="216"/>
        <v/>
      </c>
      <c r="W341" s="29" t="str">
        <f t="shared" si="217"/>
        <v/>
      </c>
      <c r="X341" s="29" t="str">
        <f t="shared" si="218"/>
        <v/>
      </c>
      <c r="Y341" s="29" t="str">
        <f t="shared" si="219"/>
        <v/>
      </c>
    </row>
    <row r="342" spans="16:25">
      <c r="P342" s="29" t="str">
        <f t="shared" si="210"/>
        <v/>
      </c>
      <c r="Q342" s="29" t="str">
        <f t="shared" si="211"/>
        <v/>
      </c>
      <c r="R342" s="29" t="str">
        <f t="shared" si="212"/>
        <v/>
      </c>
      <c r="S342" s="29" t="str">
        <f t="shared" si="213"/>
        <v/>
      </c>
      <c r="T342" s="29" t="str">
        <f t="shared" si="214"/>
        <v/>
      </c>
      <c r="U342" s="29" t="str">
        <f t="shared" si="215"/>
        <v/>
      </c>
      <c r="V342" s="29" t="str">
        <f t="shared" si="216"/>
        <v/>
      </c>
      <c r="W342" s="29" t="str">
        <f t="shared" si="217"/>
        <v/>
      </c>
      <c r="X342" s="29" t="str">
        <f t="shared" si="218"/>
        <v/>
      </c>
      <c r="Y342" s="29" t="str">
        <f t="shared" si="219"/>
        <v/>
      </c>
    </row>
    <row r="343" spans="16:25">
      <c r="P343" s="29" t="str">
        <f t="shared" si="210"/>
        <v/>
      </c>
      <c r="Q343" s="29" t="str">
        <f t="shared" si="211"/>
        <v/>
      </c>
      <c r="R343" s="29" t="str">
        <f t="shared" si="212"/>
        <v/>
      </c>
      <c r="S343" s="29" t="str">
        <f t="shared" si="213"/>
        <v/>
      </c>
      <c r="T343" s="29" t="str">
        <f t="shared" si="214"/>
        <v/>
      </c>
      <c r="U343" s="29" t="str">
        <f t="shared" si="215"/>
        <v/>
      </c>
      <c r="V343" s="29" t="str">
        <f t="shared" si="216"/>
        <v/>
      </c>
      <c r="W343" s="29" t="str">
        <f t="shared" si="217"/>
        <v/>
      </c>
      <c r="X343" s="29" t="str">
        <f t="shared" si="218"/>
        <v/>
      </c>
      <c r="Y343" s="29" t="str">
        <f t="shared" si="219"/>
        <v/>
      </c>
    </row>
    <row r="344" spans="16:25">
      <c r="P344" s="29" t="str">
        <f t="shared" si="210"/>
        <v/>
      </c>
      <c r="Q344" s="29" t="str">
        <f t="shared" si="211"/>
        <v/>
      </c>
      <c r="R344" s="29" t="str">
        <f t="shared" si="212"/>
        <v/>
      </c>
      <c r="S344" s="29" t="str">
        <f t="shared" si="213"/>
        <v/>
      </c>
      <c r="T344" s="29" t="str">
        <f t="shared" si="214"/>
        <v/>
      </c>
      <c r="U344" s="29" t="str">
        <f t="shared" si="215"/>
        <v/>
      </c>
      <c r="V344" s="29" t="str">
        <f t="shared" si="216"/>
        <v/>
      </c>
      <c r="W344" s="29" t="str">
        <f t="shared" si="217"/>
        <v/>
      </c>
      <c r="X344" s="29" t="str">
        <f t="shared" si="218"/>
        <v/>
      </c>
      <c r="Y344" s="29" t="str">
        <f t="shared" si="219"/>
        <v/>
      </c>
    </row>
    <row r="345" spans="16:25">
      <c r="P345" s="29" t="str">
        <f t="shared" si="210"/>
        <v/>
      </c>
      <c r="Q345" s="29" t="str">
        <f t="shared" si="211"/>
        <v/>
      </c>
      <c r="R345" s="29" t="str">
        <f t="shared" si="212"/>
        <v/>
      </c>
      <c r="S345" s="29" t="str">
        <f t="shared" si="213"/>
        <v/>
      </c>
      <c r="T345" s="29" t="str">
        <f t="shared" si="214"/>
        <v/>
      </c>
      <c r="U345" s="29" t="str">
        <f t="shared" si="215"/>
        <v/>
      </c>
      <c r="V345" s="29" t="str">
        <f t="shared" si="216"/>
        <v/>
      </c>
      <c r="W345" s="29" t="str">
        <f t="shared" si="217"/>
        <v/>
      </c>
      <c r="X345" s="29" t="str">
        <f t="shared" si="218"/>
        <v/>
      </c>
      <c r="Y345" s="29" t="str">
        <f t="shared" si="219"/>
        <v/>
      </c>
    </row>
    <row r="346" spans="16:25">
      <c r="P346" s="29" t="str">
        <f t="shared" si="210"/>
        <v/>
      </c>
      <c r="Q346" s="29" t="str">
        <f t="shared" si="211"/>
        <v/>
      </c>
      <c r="R346" s="29" t="str">
        <f t="shared" si="212"/>
        <v/>
      </c>
      <c r="S346" s="29" t="str">
        <f t="shared" si="213"/>
        <v/>
      </c>
      <c r="T346" s="29" t="str">
        <f t="shared" si="214"/>
        <v/>
      </c>
      <c r="U346" s="29" t="str">
        <f t="shared" si="215"/>
        <v/>
      </c>
      <c r="V346" s="29" t="str">
        <f t="shared" si="216"/>
        <v/>
      </c>
      <c r="W346" s="29" t="str">
        <f t="shared" si="217"/>
        <v/>
      </c>
      <c r="X346" s="29" t="str">
        <f t="shared" si="218"/>
        <v/>
      </c>
      <c r="Y346" s="29" t="str">
        <f t="shared" si="219"/>
        <v/>
      </c>
    </row>
    <row r="347" spans="16:25">
      <c r="P347" s="29" t="str">
        <f t="shared" si="210"/>
        <v/>
      </c>
      <c r="Q347" s="29" t="str">
        <f t="shared" si="211"/>
        <v/>
      </c>
      <c r="R347" s="29" t="str">
        <f t="shared" si="212"/>
        <v/>
      </c>
      <c r="S347" s="29" t="str">
        <f t="shared" si="213"/>
        <v/>
      </c>
      <c r="T347" s="29" t="str">
        <f t="shared" si="214"/>
        <v/>
      </c>
      <c r="U347" s="29" t="str">
        <f t="shared" si="215"/>
        <v/>
      </c>
      <c r="V347" s="29" t="str">
        <f t="shared" si="216"/>
        <v/>
      </c>
      <c r="W347" s="29" t="str">
        <f t="shared" si="217"/>
        <v/>
      </c>
      <c r="X347" s="29" t="str">
        <f t="shared" si="218"/>
        <v/>
      </c>
      <c r="Y347" s="29" t="str">
        <f t="shared" si="219"/>
        <v/>
      </c>
    </row>
    <row r="348" spans="16:25">
      <c r="P348" s="29" t="str">
        <f t="shared" si="210"/>
        <v/>
      </c>
      <c r="Q348" s="29" t="str">
        <f t="shared" si="211"/>
        <v/>
      </c>
      <c r="R348" s="29" t="str">
        <f t="shared" si="212"/>
        <v/>
      </c>
      <c r="S348" s="29" t="str">
        <f t="shared" si="213"/>
        <v/>
      </c>
      <c r="T348" s="29" t="str">
        <f t="shared" si="214"/>
        <v/>
      </c>
      <c r="U348" s="29" t="str">
        <f t="shared" si="215"/>
        <v/>
      </c>
      <c r="V348" s="29" t="str">
        <f t="shared" si="216"/>
        <v/>
      </c>
      <c r="W348" s="29" t="str">
        <f t="shared" si="217"/>
        <v/>
      </c>
      <c r="X348" s="29" t="str">
        <f t="shared" si="218"/>
        <v/>
      </c>
      <c r="Y348" s="29" t="str">
        <f t="shared" si="219"/>
        <v/>
      </c>
    </row>
    <row r="349" spans="16:25">
      <c r="P349" s="29" t="str">
        <f t="shared" si="210"/>
        <v/>
      </c>
      <c r="Q349" s="29" t="str">
        <f t="shared" si="211"/>
        <v/>
      </c>
      <c r="R349" s="29" t="str">
        <f t="shared" si="212"/>
        <v/>
      </c>
      <c r="S349" s="29" t="str">
        <f t="shared" si="213"/>
        <v/>
      </c>
      <c r="T349" s="29" t="str">
        <f t="shared" si="214"/>
        <v/>
      </c>
      <c r="U349" s="29" t="str">
        <f t="shared" si="215"/>
        <v/>
      </c>
      <c r="V349" s="29" t="str">
        <f t="shared" si="216"/>
        <v/>
      </c>
      <c r="W349" s="29" t="str">
        <f t="shared" si="217"/>
        <v/>
      </c>
      <c r="X349" s="29" t="str">
        <f t="shared" si="218"/>
        <v/>
      </c>
      <c r="Y349" s="29" t="str">
        <f t="shared" si="219"/>
        <v/>
      </c>
    </row>
    <row r="350" spans="16:25">
      <c r="P350" s="29" t="str">
        <f t="shared" si="210"/>
        <v/>
      </c>
      <c r="Q350" s="29" t="str">
        <f t="shared" si="211"/>
        <v/>
      </c>
      <c r="R350" s="29" t="str">
        <f t="shared" si="212"/>
        <v/>
      </c>
      <c r="S350" s="29" t="str">
        <f t="shared" si="213"/>
        <v/>
      </c>
      <c r="T350" s="29" t="str">
        <f t="shared" si="214"/>
        <v/>
      </c>
      <c r="U350" s="29" t="str">
        <f t="shared" si="215"/>
        <v/>
      </c>
      <c r="V350" s="29" t="str">
        <f t="shared" si="216"/>
        <v/>
      </c>
      <c r="W350" s="29" t="str">
        <f t="shared" si="217"/>
        <v/>
      </c>
      <c r="X350" s="29" t="str">
        <f t="shared" si="218"/>
        <v/>
      </c>
      <c r="Y350" s="29" t="str">
        <f t="shared" si="219"/>
        <v/>
      </c>
    </row>
    <row r="351" spans="16:25">
      <c r="P351" s="29" t="str">
        <f t="shared" si="210"/>
        <v/>
      </c>
      <c r="Q351" s="29" t="str">
        <f t="shared" si="211"/>
        <v/>
      </c>
      <c r="R351" s="29" t="str">
        <f t="shared" si="212"/>
        <v/>
      </c>
      <c r="S351" s="29" t="str">
        <f t="shared" si="213"/>
        <v/>
      </c>
      <c r="T351" s="29" t="str">
        <f t="shared" si="214"/>
        <v/>
      </c>
      <c r="U351" s="29" t="str">
        <f t="shared" si="215"/>
        <v/>
      </c>
      <c r="V351" s="29" t="str">
        <f t="shared" si="216"/>
        <v/>
      </c>
      <c r="W351" s="29" t="str">
        <f t="shared" si="217"/>
        <v/>
      </c>
      <c r="X351" s="29" t="str">
        <f t="shared" si="218"/>
        <v/>
      </c>
      <c r="Y351" s="29" t="str">
        <f t="shared" si="219"/>
        <v/>
      </c>
    </row>
    <row r="352" spans="16:25">
      <c r="P352" s="29" t="str">
        <f t="shared" si="210"/>
        <v/>
      </c>
      <c r="Q352" s="29" t="str">
        <f t="shared" si="211"/>
        <v/>
      </c>
      <c r="R352" s="29" t="str">
        <f t="shared" si="212"/>
        <v/>
      </c>
      <c r="S352" s="29" t="str">
        <f t="shared" si="213"/>
        <v/>
      </c>
      <c r="T352" s="29" t="str">
        <f t="shared" si="214"/>
        <v/>
      </c>
      <c r="U352" s="29" t="str">
        <f t="shared" si="215"/>
        <v/>
      </c>
      <c r="V352" s="29" t="str">
        <f t="shared" si="216"/>
        <v/>
      </c>
      <c r="W352" s="29" t="str">
        <f t="shared" si="217"/>
        <v/>
      </c>
      <c r="X352" s="29" t="str">
        <f t="shared" si="218"/>
        <v/>
      </c>
      <c r="Y352" s="29" t="str">
        <f t="shared" si="219"/>
        <v/>
      </c>
    </row>
    <row r="353" spans="16:25">
      <c r="P353" s="29" t="str">
        <f t="shared" si="210"/>
        <v/>
      </c>
      <c r="Q353" s="29" t="str">
        <f t="shared" si="211"/>
        <v/>
      </c>
      <c r="R353" s="29" t="str">
        <f t="shared" si="212"/>
        <v/>
      </c>
      <c r="S353" s="29" t="str">
        <f t="shared" si="213"/>
        <v/>
      </c>
      <c r="T353" s="29" t="str">
        <f t="shared" si="214"/>
        <v/>
      </c>
      <c r="U353" s="29" t="str">
        <f t="shared" si="215"/>
        <v/>
      </c>
      <c r="V353" s="29" t="str">
        <f t="shared" si="216"/>
        <v/>
      </c>
      <c r="W353" s="29" t="str">
        <f t="shared" si="217"/>
        <v/>
      </c>
      <c r="X353" s="29" t="str">
        <f t="shared" si="218"/>
        <v/>
      </c>
      <c r="Y353" s="29" t="str">
        <f t="shared" si="219"/>
        <v/>
      </c>
    </row>
    <row r="354" spans="16:25">
      <c r="P354" s="29" t="str">
        <f t="shared" si="210"/>
        <v/>
      </c>
      <c r="Q354" s="29" t="str">
        <f t="shared" si="211"/>
        <v/>
      </c>
      <c r="R354" s="29" t="str">
        <f t="shared" si="212"/>
        <v/>
      </c>
      <c r="S354" s="29" t="str">
        <f t="shared" si="213"/>
        <v/>
      </c>
      <c r="T354" s="29" t="str">
        <f t="shared" si="214"/>
        <v/>
      </c>
      <c r="U354" s="29" t="str">
        <f t="shared" si="215"/>
        <v/>
      </c>
      <c r="V354" s="29" t="str">
        <f t="shared" si="216"/>
        <v/>
      </c>
      <c r="W354" s="29" t="str">
        <f t="shared" si="217"/>
        <v/>
      </c>
      <c r="X354" s="29" t="str">
        <f t="shared" si="218"/>
        <v/>
      </c>
      <c r="Y354" s="29" t="str">
        <f t="shared" si="219"/>
        <v/>
      </c>
    </row>
    <row r="355" spans="16:25">
      <c r="P355" s="29" t="str">
        <f t="shared" si="210"/>
        <v/>
      </c>
      <c r="Q355" s="29" t="str">
        <f t="shared" si="211"/>
        <v/>
      </c>
      <c r="R355" s="29" t="str">
        <f t="shared" si="212"/>
        <v/>
      </c>
      <c r="S355" s="29" t="str">
        <f t="shared" si="213"/>
        <v/>
      </c>
      <c r="T355" s="29" t="str">
        <f t="shared" si="214"/>
        <v/>
      </c>
      <c r="U355" s="29" t="str">
        <f t="shared" si="215"/>
        <v/>
      </c>
      <c r="V355" s="29" t="str">
        <f t="shared" si="216"/>
        <v/>
      </c>
      <c r="W355" s="29" t="str">
        <f t="shared" si="217"/>
        <v/>
      </c>
      <c r="X355" s="29" t="str">
        <f t="shared" si="218"/>
        <v/>
      </c>
      <c r="Y355" s="29" t="str">
        <f t="shared" si="219"/>
        <v/>
      </c>
    </row>
    <row r="356" spans="16:25">
      <c r="P356" s="29" t="str">
        <f t="shared" si="210"/>
        <v/>
      </c>
      <c r="Q356" s="29" t="str">
        <f t="shared" si="211"/>
        <v/>
      </c>
      <c r="R356" s="29" t="str">
        <f t="shared" si="212"/>
        <v/>
      </c>
      <c r="S356" s="29" t="str">
        <f t="shared" si="213"/>
        <v/>
      </c>
      <c r="T356" s="29" t="str">
        <f t="shared" si="214"/>
        <v/>
      </c>
      <c r="U356" s="29" t="str">
        <f t="shared" si="215"/>
        <v/>
      </c>
      <c r="V356" s="29" t="str">
        <f t="shared" si="216"/>
        <v/>
      </c>
      <c r="W356" s="29" t="str">
        <f t="shared" si="217"/>
        <v/>
      </c>
      <c r="X356" s="29" t="str">
        <f t="shared" si="218"/>
        <v/>
      </c>
      <c r="Y356" s="29" t="str">
        <f t="shared" si="219"/>
        <v/>
      </c>
    </row>
    <row r="357" spans="16:25">
      <c r="P357" s="29" t="str">
        <f t="shared" si="210"/>
        <v/>
      </c>
      <c r="Q357" s="29" t="str">
        <f t="shared" si="211"/>
        <v/>
      </c>
      <c r="R357" s="29" t="str">
        <f t="shared" si="212"/>
        <v/>
      </c>
      <c r="S357" s="29" t="str">
        <f t="shared" si="213"/>
        <v/>
      </c>
      <c r="T357" s="29" t="str">
        <f t="shared" si="214"/>
        <v/>
      </c>
      <c r="U357" s="29" t="str">
        <f t="shared" si="215"/>
        <v/>
      </c>
      <c r="V357" s="29" t="str">
        <f t="shared" si="216"/>
        <v/>
      </c>
      <c r="W357" s="29" t="str">
        <f t="shared" si="217"/>
        <v/>
      </c>
      <c r="X357" s="29" t="str">
        <f t="shared" si="218"/>
        <v/>
      </c>
      <c r="Y357" s="29" t="str">
        <f t="shared" si="219"/>
        <v/>
      </c>
    </row>
    <row r="358" spans="16:25">
      <c r="P358" s="29" t="str">
        <f t="shared" si="210"/>
        <v/>
      </c>
      <c r="Q358" s="29" t="str">
        <f t="shared" si="211"/>
        <v/>
      </c>
      <c r="R358" s="29" t="str">
        <f t="shared" si="212"/>
        <v/>
      </c>
      <c r="S358" s="29" t="str">
        <f t="shared" si="213"/>
        <v/>
      </c>
      <c r="T358" s="29" t="str">
        <f t="shared" si="214"/>
        <v/>
      </c>
      <c r="U358" s="29" t="str">
        <f t="shared" si="215"/>
        <v/>
      </c>
      <c r="V358" s="29" t="str">
        <f t="shared" si="216"/>
        <v/>
      </c>
      <c r="W358" s="29" t="str">
        <f t="shared" si="217"/>
        <v/>
      </c>
      <c r="X358" s="29" t="str">
        <f t="shared" si="218"/>
        <v/>
      </c>
      <c r="Y358" s="29" t="str">
        <f t="shared" si="219"/>
        <v/>
      </c>
    </row>
    <row r="359" spans="16:25">
      <c r="P359" s="29" t="str">
        <f t="shared" si="210"/>
        <v/>
      </c>
      <c r="Q359" s="29" t="str">
        <f t="shared" si="211"/>
        <v/>
      </c>
      <c r="R359" s="29" t="str">
        <f t="shared" si="212"/>
        <v/>
      </c>
      <c r="S359" s="29" t="str">
        <f t="shared" si="213"/>
        <v/>
      </c>
      <c r="T359" s="29" t="str">
        <f t="shared" si="214"/>
        <v/>
      </c>
      <c r="U359" s="29" t="str">
        <f t="shared" si="215"/>
        <v/>
      </c>
      <c r="V359" s="29" t="str">
        <f t="shared" si="216"/>
        <v/>
      </c>
      <c r="W359" s="29" t="str">
        <f t="shared" si="217"/>
        <v/>
      </c>
      <c r="X359" s="29" t="str">
        <f t="shared" si="218"/>
        <v/>
      </c>
      <c r="Y359" s="29" t="str">
        <f t="shared" si="219"/>
        <v/>
      </c>
    </row>
    <row r="360" spans="16:25">
      <c r="P360" s="29" t="str">
        <f t="shared" si="210"/>
        <v/>
      </c>
      <c r="Q360" s="29" t="str">
        <f t="shared" si="211"/>
        <v/>
      </c>
      <c r="R360" s="29" t="str">
        <f t="shared" si="212"/>
        <v/>
      </c>
      <c r="S360" s="29" t="str">
        <f t="shared" si="213"/>
        <v/>
      </c>
      <c r="T360" s="29" t="str">
        <f t="shared" si="214"/>
        <v/>
      </c>
      <c r="U360" s="29" t="str">
        <f t="shared" si="215"/>
        <v/>
      </c>
      <c r="V360" s="29" t="str">
        <f t="shared" si="216"/>
        <v/>
      </c>
      <c r="W360" s="29" t="str">
        <f t="shared" si="217"/>
        <v/>
      </c>
      <c r="X360" s="29" t="str">
        <f t="shared" si="218"/>
        <v/>
      </c>
      <c r="Y360" s="29" t="str">
        <f t="shared" si="219"/>
        <v/>
      </c>
    </row>
    <row r="361" spans="16:25">
      <c r="P361" s="29" t="str">
        <f t="shared" si="210"/>
        <v/>
      </c>
      <c r="Q361" s="29" t="str">
        <f t="shared" si="211"/>
        <v/>
      </c>
      <c r="R361" s="29" t="str">
        <f t="shared" si="212"/>
        <v/>
      </c>
      <c r="S361" s="29" t="str">
        <f t="shared" si="213"/>
        <v/>
      </c>
      <c r="T361" s="29" t="str">
        <f t="shared" si="214"/>
        <v/>
      </c>
      <c r="U361" s="29" t="str">
        <f t="shared" si="215"/>
        <v/>
      </c>
      <c r="V361" s="29" t="str">
        <f t="shared" si="216"/>
        <v/>
      </c>
      <c r="W361" s="29" t="str">
        <f t="shared" si="217"/>
        <v/>
      </c>
      <c r="X361" s="29" t="str">
        <f t="shared" si="218"/>
        <v/>
      </c>
      <c r="Y361" s="29" t="str">
        <f t="shared" si="219"/>
        <v/>
      </c>
    </row>
    <row r="362" spans="16:25">
      <c r="P362" s="29" t="str">
        <f t="shared" si="210"/>
        <v/>
      </c>
      <c r="Q362" s="29" t="str">
        <f t="shared" si="211"/>
        <v/>
      </c>
      <c r="R362" s="29" t="str">
        <f t="shared" si="212"/>
        <v/>
      </c>
      <c r="S362" s="29" t="str">
        <f t="shared" si="213"/>
        <v/>
      </c>
      <c r="T362" s="29" t="str">
        <f t="shared" si="214"/>
        <v/>
      </c>
      <c r="U362" s="29" t="str">
        <f t="shared" si="215"/>
        <v/>
      </c>
      <c r="V362" s="29" t="str">
        <f t="shared" si="216"/>
        <v/>
      </c>
      <c r="W362" s="29" t="str">
        <f t="shared" si="217"/>
        <v/>
      </c>
      <c r="X362" s="29" t="str">
        <f t="shared" si="218"/>
        <v/>
      </c>
      <c r="Y362" s="29" t="str">
        <f t="shared" si="219"/>
        <v/>
      </c>
    </row>
    <row r="363" spans="16:25">
      <c r="P363" s="29" t="str">
        <f t="shared" si="210"/>
        <v/>
      </c>
      <c r="Q363" s="29" t="str">
        <f t="shared" si="211"/>
        <v/>
      </c>
      <c r="R363" s="29" t="str">
        <f t="shared" si="212"/>
        <v/>
      </c>
      <c r="S363" s="29" t="str">
        <f t="shared" si="213"/>
        <v/>
      </c>
      <c r="T363" s="29" t="str">
        <f t="shared" si="214"/>
        <v/>
      </c>
      <c r="U363" s="29" t="str">
        <f t="shared" si="215"/>
        <v/>
      </c>
      <c r="V363" s="29" t="str">
        <f t="shared" si="216"/>
        <v/>
      </c>
      <c r="W363" s="29" t="str">
        <f t="shared" si="217"/>
        <v/>
      </c>
      <c r="X363" s="29" t="str">
        <f t="shared" si="218"/>
        <v/>
      </c>
      <c r="Y363" s="29" t="str">
        <f t="shared" si="219"/>
        <v/>
      </c>
    </row>
    <row r="364" spans="16:25">
      <c r="P364" s="29" t="str">
        <f t="shared" si="210"/>
        <v/>
      </c>
      <c r="Q364" s="29" t="str">
        <f t="shared" si="211"/>
        <v/>
      </c>
      <c r="R364" s="29" t="str">
        <f t="shared" si="212"/>
        <v/>
      </c>
      <c r="S364" s="29" t="str">
        <f t="shared" si="213"/>
        <v/>
      </c>
      <c r="T364" s="29" t="str">
        <f t="shared" si="214"/>
        <v/>
      </c>
      <c r="U364" s="29" t="str">
        <f t="shared" si="215"/>
        <v/>
      </c>
      <c r="V364" s="29" t="str">
        <f t="shared" si="216"/>
        <v/>
      </c>
      <c r="W364" s="29" t="str">
        <f t="shared" si="217"/>
        <v/>
      </c>
      <c r="X364" s="29" t="str">
        <f t="shared" si="218"/>
        <v/>
      </c>
      <c r="Y364" s="29" t="str">
        <f t="shared" si="219"/>
        <v/>
      </c>
    </row>
    <row r="365" spans="16:25">
      <c r="P365" s="29" t="str">
        <f t="shared" si="210"/>
        <v/>
      </c>
      <c r="Q365" s="29" t="str">
        <f t="shared" si="211"/>
        <v/>
      </c>
      <c r="R365" s="29" t="str">
        <f t="shared" si="212"/>
        <v/>
      </c>
      <c r="S365" s="29" t="str">
        <f t="shared" si="213"/>
        <v/>
      </c>
      <c r="T365" s="29" t="str">
        <f t="shared" si="214"/>
        <v/>
      </c>
      <c r="U365" s="29" t="str">
        <f t="shared" si="215"/>
        <v/>
      </c>
      <c r="V365" s="29" t="str">
        <f t="shared" si="216"/>
        <v/>
      </c>
      <c r="W365" s="29" t="str">
        <f t="shared" si="217"/>
        <v/>
      </c>
      <c r="X365" s="29" t="str">
        <f t="shared" si="218"/>
        <v/>
      </c>
      <c r="Y365" s="29" t="str">
        <f t="shared" si="219"/>
        <v/>
      </c>
    </row>
    <row r="366" spans="16:25">
      <c r="P366" s="29" t="str">
        <f t="shared" si="210"/>
        <v/>
      </c>
      <c r="Q366" s="29" t="str">
        <f t="shared" si="211"/>
        <v/>
      </c>
      <c r="R366" s="29" t="str">
        <f t="shared" si="212"/>
        <v/>
      </c>
      <c r="S366" s="29" t="str">
        <f t="shared" si="213"/>
        <v/>
      </c>
      <c r="T366" s="29" t="str">
        <f t="shared" si="214"/>
        <v/>
      </c>
      <c r="U366" s="29" t="str">
        <f t="shared" si="215"/>
        <v/>
      </c>
      <c r="V366" s="29" t="str">
        <f t="shared" si="216"/>
        <v/>
      </c>
      <c r="W366" s="29" t="str">
        <f t="shared" si="217"/>
        <v/>
      </c>
      <c r="X366" s="29" t="str">
        <f t="shared" si="218"/>
        <v/>
      </c>
      <c r="Y366" s="29" t="str">
        <f t="shared" si="219"/>
        <v/>
      </c>
    </row>
    <row r="367" spans="16:25">
      <c r="P367" s="29" t="str">
        <f t="shared" si="210"/>
        <v/>
      </c>
      <c r="Q367" s="29" t="str">
        <f t="shared" si="211"/>
        <v/>
      </c>
      <c r="R367" s="29" t="str">
        <f t="shared" si="212"/>
        <v/>
      </c>
      <c r="S367" s="29" t="str">
        <f t="shared" si="213"/>
        <v/>
      </c>
      <c r="T367" s="29" t="str">
        <f t="shared" si="214"/>
        <v/>
      </c>
      <c r="U367" s="29" t="str">
        <f t="shared" si="215"/>
        <v/>
      </c>
      <c r="V367" s="29" t="str">
        <f t="shared" si="216"/>
        <v/>
      </c>
      <c r="W367" s="29" t="str">
        <f t="shared" si="217"/>
        <v/>
      </c>
      <c r="X367" s="29" t="str">
        <f t="shared" si="218"/>
        <v/>
      </c>
      <c r="Y367" s="29" t="str">
        <f t="shared" si="219"/>
        <v/>
      </c>
    </row>
    <row r="368" spans="16:25">
      <c r="P368" s="29" t="str">
        <f t="shared" si="210"/>
        <v/>
      </c>
      <c r="Q368" s="29" t="str">
        <f t="shared" si="211"/>
        <v/>
      </c>
      <c r="R368" s="29" t="str">
        <f t="shared" si="212"/>
        <v/>
      </c>
      <c r="S368" s="29" t="str">
        <f t="shared" si="213"/>
        <v/>
      </c>
      <c r="T368" s="29" t="str">
        <f t="shared" si="214"/>
        <v/>
      </c>
      <c r="U368" s="29" t="str">
        <f t="shared" si="215"/>
        <v/>
      </c>
      <c r="V368" s="29" t="str">
        <f t="shared" si="216"/>
        <v/>
      </c>
      <c r="W368" s="29" t="str">
        <f t="shared" si="217"/>
        <v/>
      </c>
      <c r="X368" s="29" t="str">
        <f t="shared" si="218"/>
        <v/>
      </c>
      <c r="Y368" s="29" t="str">
        <f t="shared" si="219"/>
        <v/>
      </c>
    </row>
    <row r="369" spans="16:25">
      <c r="P369" s="29" t="str">
        <f t="shared" si="210"/>
        <v/>
      </c>
      <c r="Q369" s="29" t="str">
        <f t="shared" si="211"/>
        <v/>
      </c>
      <c r="R369" s="29" t="str">
        <f t="shared" si="212"/>
        <v/>
      </c>
      <c r="S369" s="29" t="str">
        <f t="shared" si="213"/>
        <v/>
      </c>
      <c r="T369" s="29" t="str">
        <f t="shared" si="214"/>
        <v/>
      </c>
      <c r="U369" s="29" t="str">
        <f t="shared" si="215"/>
        <v/>
      </c>
      <c r="V369" s="29" t="str">
        <f t="shared" si="216"/>
        <v/>
      </c>
      <c r="W369" s="29" t="str">
        <f t="shared" si="217"/>
        <v/>
      </c>
      <c r="X369" s="29" t="str">
        <f t="shared" si="218"/>
        <v/>
      </c>
      <c r="Y369" s="29" t="str">
        <f t="shared" si="219"/>
        <v/>
      </c>
    </row>
    <row r="370" spans="16:25">
      <c r="P370" s="29" t="str">
        <f t="shared" si="210"/>
        <v/>
      </c>
      <c r="Q370" s="29" t="str">
        <f t="shared" si="211"/>
        <v/>
      </c>
      <c r="R370" s="29" t="str">
        <f t="shared" si="212"/>
        <v/>
      </c>
      <c r="S370" s="29" t="str">
        <f t="shared" si="213"/>
        <v/>
      </c>
      <c r="T370" s="29" t="str">
        <f t="shared" si="214"/>
        <v/>
      </c>
      <c r="U370" s="29" t="str">
        <f t="shared" si="215"/>
        <v/>
      </c>
      <c r="V370" s="29" t="str">
        <f t="shared" si="216"/>
        <v/>
      </c>
      <c r="W370" s="29" t="str">
        <f t="shared" si="217"/>
        <v/>
      </c>
      <c r="X370" s="29" t="str">
        <f t="shared" si="218"/>
        <v/>
      </c>
      <c r="Y370" s="29" t="str">
        <f t="shared" si="219"/>
        <v/>
      </c>
    </row>
    <row r="371" spans="16:25">
      <c r="P371" s="29" t="str">
        <f t="shared" si="210"/>
        <v/>
      </c>
      <c r="Q371" s="29" t="str">
        <f t="shared" si="211"/>
        <v/>
      </c>
      <c r="R371" s="29" t="str">
        <f t="shared" si="212"/>
        <v/>
      </c>
      <c r="S371" s="29" t="str">
        <f t="shared" si="213"/>
        <v/>
      </c>
      <c r="T371" s="29" t="str">
        <f t="shared" si="214"/>
        <v/>
      </c>
      <c r="U371" s="29" t="str">
        <f t="shared" si="215"/>
        <v/>
      </c>
      <c r="V371" s="29" t="str">
        <f t="shared" si="216"/>
        <v/>
      </c>
      <c r="W371" s="29" t="str">
        <f t="shared" si="217"/>
        <v/>
      </c>
      <c r="X371" s="29" t="str">
        <f t="shared" si="218"/>
        <v/>
      </c>
      <c r="Y371" s="29" t="str">
        <f t="shared" si="219"/>
        <v/>
      </c>
    </row>
    <row r="372" spans="16:25">
      <c r="P372" s="29" t="str">
        <f t="shared" si="210"/>
        <v/>
      </c>
      <c r="Q372" s="29" t="str">
        <f t="shared" si="211"/>
        <v/>
      </c>
      <c r="R372" s="29" t="str">
        <f t="shared" si="212"/>
        <v/>
      </c>
      <c r="S372" s="29" t="str">
        <f t="shared" si="213"/>
        <v/>
      </c>
      <c r="T372" s="29" t="str">
        <f t="shared" si="214"/>
        <v/>
      </c>
      <c r="U372" s="29" t="str">
        <f t="shared" si="215"/>
        <v/>
      </c>
      <c r="V372" s="29" t="str">
        <f t="shared" si="216"/>
        <v/>
      </c>
      <c r="W372" s="29" t="str">
        <f t="shared" si="217"/>
        <v/>
      </c>
      <c r="X372" s="29" t="str">
        <f t="shared" si="218"/>
        <v/>
      </c>
      <c r="Y372" s="29" t="str">
        <f t="shared" si="219"/>
        <v/>
      </c>
    </row>
    <row r="373" spans="16:25">
      <c r="P373" s="29" t="str">
        <f t="shared" si="210"/>
        <v/>
      </c>
      <c r="Q373" s="29" t="str">
        <f t="shared" si="211"/>
        <v/>
      </c>
      <c r="R373" s="29" t="str">
        <f t="shared" si="212"/>
        <v/>
      </c>
      <c r="S373" s="29" t="str">
        <f t="shared" si="213"/>
        <v/>
      </c>
      <c r="T373" s="29" t="str">
        <f t="shared" si="214"/>
        <v/>
      </c>
      <c r="U373" s="29" t="str">
        <f t="shared" si="215"/>
        <v/>
      </c>
      <c r="V373" s="29" t="str">
        <f t="shared" si="216"/>
        <v/>
      </c>
      <c r="W373" s="29" t="str">
        <f t="shared" si="217"/>
        <v/>
      </c>
      <c r="X373" s="29" t="str">
        <f t="shared" si="218"/>
        <v/>
      </c>
      <c r="Y373" s="29" t="str">
        <f t="shared" si="219"/>
        <v/>
      </c>
    </row>
    <row r="374" spans="16:25">
      <c r="P374" s="29" t="str">
        <f t="shared" si="210"/>
        <v/>
      </c>
      <c r="Q374" s="29" t="str">
        <f t="shared" si="211"/>
        <v/>
      </c>
      <c r="R374" s="29" t="str">
        <f t="shared" si="212"/>
        <v/>
      </c>
      <c r="S374" s="29" t="str">
        <f t="shared" si="213"/>
        <v/>
      </c>
      <c r="T374" s="29" t="str">
        <f t="shared" si="214"/>
        <v/>
      </c>
      <c r="U374" s="29" t="str">
        <f t="shared" si="215"/>
        <v/>
      </c>
      <c r="V374" s="29" t="str">
        <f t="shared" si="216"/>
        <v/>
      </c>
      <c r="W374" s="29" t="str">
        <f t="shared" si="217"/>
        <v/>
      </c>
      <c r="X374" s="29" t="str">
        <f t="shared" si="218"/>
        <v/>
      </c>
      <c r="Y374" s="29" t="str">
        <f t="shared" si="219"/>
        <v/>
      </c>
    </row>
    <row r="375" spans="16:25">
      <c r="P375" s="29" t="str">
        <f t="shared" si="210"/>
        <v/>
      </c>
      <c r="Q375" s="29" t="str">
        <f t="shared" si="211"/>
        <v/>
      </c>
      <c r="R375" s="29" t="str">
        <f t="shared" si="212"/>
        <v/>
      </c>
      <c r="S375" s="29" t="str">
        <f t="shared" si="213"/>
        <v/>
      </c>
      <c r="T375" s="29" t="str">
        <f t="shared" si="214"/>
        <v/>
      </c>
      <c r="U375" s="29" t="str">
        <f t="shared" si="215"/>
        <v/>
      </c>
      <c r="V375" s="29" t="str">
        <f t="shared" si="216"/>
        <v/>
      </c>
      <c r="W375" s="29" t="str">
        <f t="shared" si="217"/>
        <v/>
      </c>
      <c r="X375" s="29" t="str">
        <f t="shared" si="218"/>
        <v/>
      </c>
      <c r="Y375" s="29" t="str">
        <f t="shared" si="219"/>
        <v/>
      </c>
    </row>
    <row r="376" spans="16:25">
      <c r="P376" s="29" t="str">
        <f t="shared" si="210"/>
        <v/>
      </c>
      <c r="Q376" s="29" t="str">
        <f t="shared" si="211"/>
        <v/>
      </c>
      <c r="R376" s="29" t="str">
        <f t="shared" si="212"/>
        <v/>
      </c>
      <c r="S376" s="29" t="str">
        <f t="shared" si="213"/>
        <v/>
      </c>
      <c r="T376" s="29" t="str">
        <f t="shared" si="214"/>
        <v/>
      </c>
      <c r="U376" s="29" t="str">
        <f t="shared" si="215"/>
        <v/>
      </c>
      <c r="V376" s="29" t="str">
        <f t="shared" si="216"/>
        <v/>
      </c>
      <c r="W376" s="29" t="str">
        <f t="shared" si="217"/>
        <v/>
      </c>
      <c r="X376" s="29" t="str">
        <f t="shared" si="218"/>
        <v/>
      </c>
      <c r="Y376" s="29" t="str">
        <f t="shared" si="219"/>
        <v/>
      </c>
    </row>
    <row r="377" spans="16:25">
      <c r="P377" s="29" t="str">
        <f t="shared" si="210"/>
        <v/>
      </c>
      <c r="Q377" s="29" t="str">
        <f t="shared" si="211"/>
        <v/>
      </c>
      <c r="R377" s="29" t="str">
        <f t="shared" si="212"/>
        <v/>
      </c>
      <c r="S377" s="29" t="str">
        <f t="shared" si="213"/>
        <v/>
      </c>
      <c r="T377" s="29" t="str">
        <f t="shared" si="214"/>
        <v/>
      </c>
      <c r="U377" s="29" t="str">
        <f t="shared" si="215"/>
        <v/>
      </c>
      <c r="V377" s="29" t="str">
        <f t="shared" si="216"/>
        <v/>
      </c>
      <c r="W377" s="29" t="str">
        <f t="shared" si="217"/>
        <v/>
      </c>
      <c r="X377" s="29" t="str">
        <f t="shared" si="218"/>
        <v/>
      </c>
      <c r="Y377" s="29" t="str">
        <f t="shared" si="219"/>
        <v/>
      </c>
    </row>
    <row r="378" spans="16:25">
      <c r="P378" s="29" t="str">
        <f t="shared" si="210"/>
        <v/>
      </c>
      <c r="Q378" s="29" t="str">
        <f t="shared" si="211"/>
        <v/>
      </c>
      <c r="R378" s="29" t="str">
        <f t="shared" si="212"/>
        <v/>
      </c>
      <c r="S378" s="29" t="str">
        <f t="shared" si="213"/>
        <v/>
      </c>
      <c r="T378" s="29" t="str">
        <f t="shared" si="214"/>
        <v/>
      </c>
      <c r="U378" s="29" t="str">
        <f t="shared" si="215"/>
        <v/>
      </c>
      <c r="V378" s="29" t="str">
        <f t="shared" si="216"/>
        <v/>
      </c>
      <c r="W378" s="29" t="str">
        <f t="shared" si="217"/>
        <v/>
      </c>
      <c r="X378" s="29" t="str">
        <f t="shared" si="218"/>
        <v/>
      </c>
      <c r="Y378" s="29" t="str">
        <f t="shared" si="219"/>
        <v/>
      </c>
    </row>
    <row r="379" spans="16:25">
      <c r="P379" s="29" t="str">
        <f t="shared" si="210"/>
        <v/>
      </c>
      <c r="Q379" s="29" t="str">
        <f t="shared" si="211"/>
        <v/>
      </c>
      <c r="R379" s="29" t="str">
        <f t="shared" si="212"/>
        <v/>
      </c>
      <c r="S379" s="29" t="str">
        <f t="shared" si="213"/>
        <v/>
      </c>
      <c r="T379" s="29" t="str">
        <f t="shared" si="214"/>
        <v/>
      </c>
      <c r="U379" s="29" t="str">
        <f t="shared" si="215"/>
        <v/>
      </c>
      <c r="V379" s="29" t="str">
        <f t="shared" si="216"/>
        <v/>
      </c>
      <c r="W379" s="29" t="str">
        <f t="shared" si="217"/>
        <v/>
      </c>
      <c r="X379" s="29" t="str">
        <f t="shared" si="218"/>
        <v/>
      </c>
      <c r="Y379" s="29" t="str">
        <f t="shared" si="219"/>
        <v/>
      </c>
    </row>
    <row r="380" spans="16:25">
      <c r="P380" s="29" t="str">
        <f t="shared" si="210"/>
        <v/>
      </c>
      <c r="Q380" s="29" t="str">
        <f t="shared" si="211"/>
        <v/>
      </c>
      <c r="R380" s="29" t="str">
        <f t="shared" si="212"/>
        <v/>
      </c>
      <c r="S380" s="29" t="str">
        <f t="shared" si="213"/>
        <v/>
      </c>
      <c r="T380" s="29" t="str">
        <f t="shared" si="214"/>
        <v/>
      </c>
      <c r="U380" s="29" t="str">
        <f t="shared" si="215"/>
        <v/>
      </c>
      <c r="V380" s="29" t="str">
        <f t="shared" si="216"/>
        <v/>
      </c>
      <c r="W380" s="29" t="str">
        <f t="shared" si="217"/>
        <v/>
      </c>
      <c r="X380" s="29" t="str">
        <f t="shared" si="218"/>
        <v/>
      </c>
      <c r="Y380" s="29" t="str">
        <f t="shared" si="219"/>
        <v/>
      </c>
    </row>
    <row r="381" spans="16:25">
      <c r="P381" s="29" t="str">
        <f t="shared" si="210"/>
        <v/>
      </c>
      <c r="Q381" s="29" t="str">
        <f t="shared" si="211"/>
        <v/>
      </c>
      <c r="R381" s="29" t="str">
        <f t="shared" si="212"/>
        <v/>
      </c>
      <c r="S381" s="29" t="str">
        <f t="shared" si="213"/>
        <v/>
      </c>
      <c r="T381" s="29" t="str">
        <f t="shared" si="214"/>
        <v/>
      </c>
      <c r="U381" s="29" t="str">
        <f t="shared" si="215"/>
        <v/>
      </c>
      <c r="V381" s="29" t="str">
        <f t="shared" si="216"/>
        <v/>
      </c>
      <c r="W381" s="29" t="str">
        <f t="shared" si="217"/>
        <v/>
      </c>
      <c r="X381" s="29" t="str">
        <f t="shared" si="218"/>
        <v/>
      </c>
      <c r="Y381" s="29" t="str">
        <f t="shared" si="219"/>
        <v/>
      </c>
    </row>
    <row r="382" spans="16:25">
      <c r="P382" s="29" t="str">
        <f t="shared" si="210"/>
        <v/>
      </c>
      <c r="Q382" s="29" t="str">
        <f t="shared" si="211"/>
        <v/>
      </c>
      <c r="R382" s="29" t="str">
        <f t="shared" si="212"/>
        <v/>
      </c>
      <c r="S382" s="29" t="str">
        <f t="shared" si="213"/>
        <v/>
      </c>
      <c r="T382" s="29" t="str">
        <f t="shared" si="214"/>
        <v/>
      </c>
      <c r="U382" s="29" t="str">
        <f t="shared" si="215"/>
        <v/>
      </c>
      <c r="V382" s="29" t="str">
        <f t="shared" si="216"/>
        <v/>
      </c>
      <c r="W382" s="29" t="str">
        <f t="shared" si="217"/>
        <v/>
      </c>
      <c r="X382" s="29" t="str">
        <f t="shared" si="218"/>
        <v/>
      </c>
      <c r="Y382" s="29" t="str">
        <f t="shared" si="219"/>
        <v/>
      </c>
    </row>
    <row r="383" spans="16:25">
      <c r="P383" s="29" t="str">
        <f t="shared" si="210"/>
        <v/>
      </c>
      <c r="Q383" s="29" t="str">
        <f t="shared" si="211"/>
        <v/>
      </c>
      <c r="R383" s="29" t="str">
        <f t="shared" si="212"/>
        <v/>
      </c>
      <c r="S383" s="29" t="str">
        <f t="shared" si="213"/>
        <v/>
      </c>
      <c r="T383" s="29" t="str">
        <f t="shared" si="214"/>
        <v/>
      </c>
      <c r="U383" s="29" t="str">
        <f t="shared" si="215"/>
        <v/>
      </c>
      <c r="V383" s="29" t="str">
        <f t="shared" si="216"/>
        <v/>
      </c>
      <c r="W383" s="29" t="str">
        <f t="shared" si="217"/>
        <v/>
      </c>
      <c r="X383" s="29" t="str">
        <f t="shared" si="218"/>
        <v/>
      </c>
      <c r="Y383" s="29" t="str">
        <f t="shared" si="219"/>
        <v/>
      </c>
    </row>
    <row r="384" spans="16:25">
      <c r="P384" s="29" t="str">
        <f t="shared" si="210"/>
        <v/>
      </c>
      <c r="Q384" s="29" t="str">
        <f t="shared" si="211"/>
        <v/>
      </c>
      <c r="R384" s="29" t="str">
        <f t="shared" si="212"/>
        <v/>
      </c>
      <c r="S384" s="29" t="str">
        <f t="shared" si="213"/>
        <v/>
      </c>
      <c r="T384" s="29" t="str">
        <f t="shared" si="214"/>
        <v/>
      </c>
      <c r="U384" s="29" t="str">
        <f t="shared" si="215"/>
        <v/>
      </c>
      <c r="V384" s="29" t="str">
        <f t="shared" si="216"/>
        <v/>
      </c>
      <c r="W384" s="29" t="str">
        <f t="shared" si="217"/>
        <v/>
      </c>
      <c r="X384" s="29" t="str">
        <f t="shared" si="218"/>
        <v/>
      </c>
      <c r="Y384" s="29" t="str">
        <f t="shared" si="219"/>
        <v/>
      </c>
    </row>
    <row r="385" spans="16:25">
      <c r="P385" s="29" t="str">
        <f t="shared" si="210"/>
        <v/>
      </c>
      <c r="Q385" s="29" t="str">
        <f t="shared" si="211"/>
        <v/>
      </c>
      <c r="R385" s="29" t="str">
        <f t="shared" si="212"/>
        <v/>
      </c>
      <c r="S385" s="29" t="str">
        <f t="shared" si="213"/>
        <v/>
      </c>
      <c r="T385" s="29" t="str">
        <f t="shared" si="214"/>
        <v/>
      </c>
      <c r="U385" s="29" t="str">
        <f t="shared" si="215"/>
        <v/>
      </c>
      <c r="V385" s="29" t="str">
        <f t="shared" si="216"/>
        <v/>
      </c>
      <c r="W385" s="29" t="str">
        <f t="shared" si="217"/>
        <v/>
      </c>
      <c r="X385" s="29" t="str">
        <f t="shared" si="218"/>
        <v/>
      </c>
      <c r="Y385" s="29" t="str">
        <f t="shared" si="219"/>
        <v/>
      </c>
    </row>
    <row r="386" spans="16:25">
      <c r="P386" s="29" t="str">
        <f t="shared" si="210"/>
        <v/>
      </c>
      <c r="Q386" s="29" t="str">
        <f t="shared" si="211"/>
        <v/>
      </c>
      <c r="R386" s="29" t="str">
        <f t="shared" si="212"/>
        <v/>
      </c>
      <c r="S386" s="29" t="str">
        <f t="shared" si="213"/>
        <v/>
      </c>
      <c r="T386" s="29" t="str">
        <f t="shared" si="214"/>
        <v/>
      </c>
      <c r="U386" s="29" t="str">
        <f t="shared" si="215"/>
        <v/>
      </c>
      <c r="V386" s="29" t="str">
        <f t="shared" si="216"/>
        <v/>
      </c>
      <c r="W386" s="29" t="str">
        <f t="shared" si="217"/>
        <v/>
      </c>
      <c r="X386" s="29" t="str">
        <f t="shared" si="218"/>
        <v/>
      </c>
      <c r="Y386" s="29" t="str">
        <f t="shared" si="219"/>
        <v/>
      </c>
    </row>
    <row r="387" spans="16:25">
      <c r="P387" s="29" t="str">
        <f t="shared" si="210"/>
        <v/>
      </c>
      <c r="Q387" s="29" t="str">
        <f t="shared" si="211"/>
        <v/>
      </c>
      <c r="R387" s="29" t="str">
        <f t="shared" si="212"/>
        <v/>
      </c>
      <c r="S387" s="29" t="str">
        <f t="shared" si="213"/>
        <v/>
      </c>
      <c r="T387" s="29" t="str">
        <f t="shared" si="214"/>
        <v/>
      </c>
      <c r="U387" s="29" t="str">
        <f t="shared" si="215"/>
        <v/>
      </c>
      <c r="V387" s="29" t="str">
        <f t="shared" si="216"/>
        <v/>
      </c>
      <c r="W387" s="29" t="str">
        <f t="shared" si="217"/>
        <v/>
      </c>
      <c r="X387" s="29" t="str">
        <f t="shared" si="218"/>
        <v/>
      </c>
      <c r="Y387" s="29" t="str">
        <f t="shared" si="219"/>
        <v/>
      </c>
    </row>
    <row r="388" spans="16:25">
      <c r="P388" s="29" t="str">
        <f t="shared" ref="P388:P451" si="230">MID($O388,1,1)</f>
        <v/>
      </c>
      <c r="Q388" s="29" t="str">
        <f t="shared" ref="Q388:Q451" si="231">MID($O388,2,1)</f>
        <v/>
      </c>
      <c r="R388" s="29" t="str">
        <f t="shared" ref="R388:R451" si="232">MID($O388,3,1)</f>
        <v/>
      </c>
      <c r="S388" s="29" t="str">
        <f t="shared" ref="S388:S451" si="233">MID($O388,4,1)</f>
        <v/>
      </c>
      <c r="T388" s="29" t="str">
        <f t="shared" ref="T388:T451" si="234">MID($O388,5,1)</f>
        <v/>
      </c>
      <c r="U388" s="29" t="str">
        <f t="shared" ref="U388:U451" si="235">MID($O388,6,1)</f>
        <v/>
      </c>
      <c r="V388" s="29" t="str">
        <f t="shared" ref="V388:V451" si="236">MID($O388,7,1)</f>
        <v/>
      </c>
      <c r="W388" s="29" t="str">
        <f t="shared" ref="W388:W451" si="237">MID($O388,8,1)</f>
        <v/>
      </c>
      <c r="X388" s="29" t="str">
        <f t="shared" ref="X388:X451" si="238">MID($O388,9,1)</f>
        <v/>
      </c>
      <c r="Y388" s="29" t="str">
        <f t="shared" ref="Y388:Y451" si="239">MID($O388,10,1)</f>
        <v/>
      </c>
    </row>
    <row r="389" spans="16:25">
      <c r="P389" s="29" t="str">
        <f t="shared" si="230"/>
        <v/>
      </c>
      <c r="Q389" s="29" t="str">
        <f t="shared" si="231"/>
        <v/>
      </c>
      <c r="R389" s="29" t="str">
        <f t="shared" si="232"/>
        <v/>
      </c>
      <c r="S389" s="29" t="str">
        <f t="shared" si="233"/>
        <v/>
      </c>
      <c r="T389" s="29" t="str">
        <f t="shared" si="234"/>
        <v/>
      </c>
      <c r="U389" s="29" t="str">
        <f t="shared" si="235"/>
        <v/>
      </c>
      <c r="V389" s="29" t="str">
        <f t="shared" si="236"/>
        <v/>
      </c>
      <c r="W389" s="29" t="str">
        <f t="shared" si="237"/>
        <v/>
      </c>
      <c r="X389" s="29" t="str">
        <f t="shared" si="238"/>
        <v/>
      </c>
      <c r="Y389" s="29" t="str">
        <f t="shared" si="239"/>
        <v/>
      </c>
    </row>
    <row r="390" spans="16:25">
      <c r="P390" s="29" t="str">
        <f t="shared" si="230"/>
        <v/>
      </c>
      <c r="Q390" s="29" t="str">
        <f t="shared" si="231"/>
        <v/>
      </c>
      <c r="R390" s="29" t="str">
        <f t="shared" si="232"/>
        <v/>
      </c>
      <c r="S390" s="29" t="str">
        <f t="shared" si="233"/>
        <v/>
      </c>
      <c r="T390" s="29" t="str">
        <f t="shared" si="234"/>
        <v/>
      </c>
      <c r="U390" s="29" t="str">
        <f t="shared" si="235"/>
        <v/>
      </c>
      <c r="V390" s="29" t="str">
        <f t="shared" si="236"/>
        <v/>
      </c>
      <c r="W390" s="29" t="str">
        <f t="shared" si="237"/>
        <v/>
      </c>
      <c r="X390" s="29" t="str">
        <f t="shared" si="238"/>
        <v/>
      </c>
      <c r="Y390" s="29" t="str">
        <f t="shared" si="239"/>
        <v/>
      </c>
    </row>
    <row r="391" spans="16:25">
      <c r="P391" s="29" t="str">
        <f t="shared" si="230"/>
        <v/>
      </c>
      <c r="Q391" s="29" t="str">
        <f t="shared" si="231"/>
        <v/>
      </c>
      <c r="R391" s="29" t="str">
        <f t="shared" si="232"/>
        <v/>
      </c>
      <c r="S391" s="29" t="str">
        <f t="shared" si="233"/>
        <v/>
      </c>
      <c r="T391" s="29" t="str">
        <f t="shared" si="234"/>
        <v/>
      </c>
      <c r="U391" s="29" t="str">
        <f t="shared" si="235"/>
        <v/>
      </c>
      <c r="V391" s="29" t="str">
        <f t="shared" si="236"/>
        <v/>
      </c>
      <c r="W391" s="29" t="str">
        <f t="shared" si="237"/>
        <v/>
      </c>
      <c r="X391" s="29" t="str">
        <f t="shared" si="238"/>
        <v/>
      </c>
      <c r="Y391" s="29" t="str">
        <f t="shared" si="239"/>
        <v/>
      </c>
    </row>
    <row r="392" spans="16:25">
      <c r="P392" s="29" t="str">
        <f t="shared" si="230"/>
        <v/>
      </c>
      <c r="Q392" s="29" t="str">
        <f t="shared" si="231"/>
        <v/>
      </c>
      <c r="R392" s="29" t="str">
        <f t="shared" si="232"/>
        <v/>
      </c>
      <c r="S392" s="29" t="str">
        <f t="shared" si="233"/>
        <v/>
      </c>
      <c r="T392" s="29" t="str">
        <f t="shared" si="234"/>
        <v/>
      </c>
      <c r="U392" s="29" t="str">
        <f t="shared" si="235"/>
        <v/>
      </c>
      <c r="V392" s="29" t="str">
        <f t="shared" si="236"/>
        <v/>
      </c>
      <c r="W392" s="29" t="str">
        <f t="shared" si="237"/>
        <v/>
      </c>
      <c r="X392" s="29" t="str">
        <f t="shared" si="238"/>
        <v/>
      </c>
      <c r="Y392" s="29" t="str">
        <f t="shared" si="239"/>
        <v/>
      </c>
    </row>
    <row r="393" spans="16:25">
      <c r="P393" s="29" t="str">
        <f t="shared" si="230"/>
        <v/>
      </c>
      <c r="Q393" s="29" t="str">
        <f t="shared" si="231"/>
        <v/>
      </c>
      <c r="R393" s="29" t="str">
        <f t="shared" si="232"/>
        <v/>
      </c>
      <c r="S393" s="29" t="str">
        <f t="shared" si="233"/>
        <v/>
      </c>
      <c r="T393" s="29" t="str">
        <f t="shared" si="234"/>
        <v/>
      </c>
      <c r="U393" s="29" t="str">
        <f t="shared" si="235"/>
        <v/>
      </c>
      <c r="V393" s="29" t="str">
        <f t="shared" si="236"/>
        <v/>
      </c>
      <c r="W393" s="29" t="str">
        <f t="shared" si="237"/>
        <v/>
      </c>
      <c r="X393" s="29" t="str">
        <f t="shared" si="238"/>
        <v/>
      </c>
      <c r="Y393" s="29" t="str">
        <f t="shared" si="239"/>
        <v/>
      </c>
    </row>
    <row r="394" spans="16:25">
      <c r="P394" s="29" t="str">
        <f t="shared" si="230"/>
        <v/>
      </c>
      <c r="Q394" s="29" t="str">
        <f t="shared" si="231"/>
        <v/>
      </c>
      <c r="R394" s="29" t="str">
        <f t="shared" si="232"/>
        <v/>
      </c>
      <c r="S394" s="29" t="str">
        <f t="shared" si="233"/>
        <v/>
      </c>
      <c r="T394" s="29" t="str">
        <f t="shared" si="234"/>
        <v/>
      </c>
      <c r="U394" s="29" t="str">
        <f t="shared" si="235"/>
        <v/>
      </c>
      <c r="V394" s="29" t="str">
        <f t="shared" si="236"/>
        <v/>
      </c>
      <c r="W394" s="29" t="str">
        <f t="shared" si="237"/>
        <v/>
      </c>
      <c r="X394" s="29" t="str">
        <f t="shared" si="238"/>
        <v/>
      </c>
      <c r="Y394" s="29" t="str">
        <f t="shared" si="239"/>
        <v/>
      </c>
    </row>
    <row r="395" spans="16:25">
      <c r="P395" s="29" t="str">
        <f t="shared" si="230"/>
        <v/>
      </c>
      <c r="Q395" s="29" t="str">
        <f t="shared" si="231"/>
        <v/>
      </c>
      <c r="R395" s="29" t="str">
        <f t="shared" si="232"/>
        <v/>
      </c>
      <c r="S395" s="29" t="str">
        <f t="shared" si="233"/>
        <v/>
      </c>
      <c r="T395" s="29" t="str">
        <f t="shared" si="234"/>
        <v/>
      </c>
      <c r="U395" s="29" t="str">
        <f t="shared" si="235"/>
        <v/>
      </c>
      <c r="V395" s="29" t="str">
        <f t="shared" si="236"/>
        <v/>
      </c>
      <c r="W395" s="29" t="str">
        <f t="shared" si="237"/>
        <v/>
      </c>
      <c r="X395" s="29" t="str">
        <f t="shared" si="238"/>
        <v/>
      </c>
      <c r="Y395" s="29" t="str">
        <f t="shared" si="239"/>
        <v/>
      </c>
    </row>
    <row r="396" spans="16:25">
      <c r="P396" s="29" t="str">
        <f t="shared" si="230"/>
        <v/>
      </c>
      <c r="Q396" s="29" t="str">
        <f t="shared" si="231"/>
        <v/>
      </c>
      <c r="R396" s="29" t="str">
        <f t="shared" si="232"/>
        <v/>
      </c>
      <c r="S396" s="29" t="str">
        <f t="shared" si="233"/>
        <v/>
      </c>
      <c r="T396" s="29" t="str">
        <f t="shared" si="234"/>
        <v/>
      </c>
      <c r="U396" s="29" t="str">
        <f t="shared" si="235"/>
        <v/>
      </c>
      <c r="V396" s="29" t="str">
        <f t="shared" si="236"/>
        <v/>
      </c>
      <c r="W396" s="29" t="str">
        <f t="shared" si="237"/>
        <v/>
      </c>
      <c r="X396" s="29" t="str">
        <f t="shared" si="238"/>
        <v/>
      </c>
      <c r="Y396" s="29" t="str">
        <f t="shared" si="239"/>
        <v/>
      </c>
    </row>
    <row r="397" spans="16:25">
      <c r="P397" s="29" t="str">
        <f t="shared" si="230"/>
        <v/>
      </c>
      <c r="Q397" s="29" t="str">
        <f t="shared" si="231"/>
        <v/>
      </c>
      <c r="R397" s="29" t="str">
        <f t="shared" si="232"/>
        <v/>
      </c>
      <c r="S397" s="29" t="str">
        <f t="shared" si="233"/>
        <v/>
      </c>
      <c r="T397" s="29" t="str">
        <f t="shared" si="234"/>
        <v/>
      </c>
      <c r="U397" s="29" t="str">
        <f t="shared" si="235"/>
        <v/>
      </c>
      <c r="V397" s="29" t="str">
        <f t="shared" si="236"/>
        <v/>
      </c>
      <c r="W397" s="29" t="str">
        <f t="shared" si="237"/>
        <v/>
      </c>
      <c r="X397" s="29" t="str">
        <f t="shared" si="238"/>
        <v/>
      </c>
      <c r="Y397" s="29" t="str">
        <f t="shared" si="239"/>
        <v/>
      </c>
    </row>
    <row r="398" spans="16:25">
      <c r="P398" s="29" t="str">
        <f t="shared" si="230"/>
        <v/>
      </c>
      <c r="Q398" s="29" t="str">
        <f t="shared" si="231"/>
        <v/>
      </c>
      <c r="R398" s="29" t="str">
        <f t="shared" si="232"/>
        <v/>
      </c>
      <c r="S398" s="29" t="str">
        <f t="shared" si="233"/>
        <v/>
      </c>
      <c r="T398" s="29" t="str">
        <f t="shared" si="234"/>
        <v/>
      </c>
      <c r="U398" s="29" t="str">
        <f t="shared" si="235"/>
        <v/>
      </c>
      <c r="V398" s="29" t="str">
        <f t="shared" si="236"/>
        <v/>
      </c>
      <c r="W398" s="29" t="str">
        <f t="shared" si="237"/>
        <v/>
      </c>
      <c r="X398" s="29" t="str">
        <f t="shared" si="238"/>
        <v/>
      </c>
      <c r="Y398" s="29" t="str">
        <f t="shared" si="239"/>
        <v/>
      </c>
    </row>
    <row r="399" spans="16:25">
      <c r="P399" s="29" t="str">
        <f t="shared" si="230"/>
        <v/>
      </c>
      <c r="Q399" s="29" t="str">
        <f t="shared" si="231"/>
        <v/>
      </c>
      <c r="R399" s="29" t="str">
        <f t="shared" si="232"/>
        <v/>
      </c>
      <c r="S399" s="29" t="str">
        <f t="shared" si="233"/>
        <v/>
      </c>
      <c r="T399" s="29" t="str">
        <f t="shared" si="234"/>
        <v/>
      </c>
      <c r="U399" s="29" t="str">
        <f t="shared" si="235"/>
        <v/>
      </c>
      <c r="V399" s="29" t="str">
        <f t="shared" si="236"/>
        <v/>
      </c>
      <c r="W399" s="29" t="str">
        <f t="shared" si="237"/>
        <v/>
      </c>
      <c r="X399" s="29" t="str">
        <f t="shared" si="238"/>
        <v/>
      </c>
      <c r="Y399" s="29" t="str">
        <f t="shared" si="239"/>
        <v/>
      </c>
    </row>
    <row r="400" spans="16:25">
      <c r="P400" s="29" t="str">
        <f t="shared" si="230"/>
        <v/>
      </c>
      <c r="Q400" s="29" t="str">
        <f t="shared" si="231"/>
        <v/>
      </c>
      <c r="R400" s="29" t="str">
        <f t="shared" si="232"/>
        <v/>
      </c>
      <c r="S400" s="29" t="str">
        <f t="shared" si="233"/>
        <v/>
      </c>
      <c r="T400" s="29" t="str">
        <f t="shared" si="234"/>
        <v/>
      </c>
      <c r="U400" s="29" t="str">
        <f t="shared" si="235"/>
        <v/>
      </c>
      <c r="V400" s="29" t="str">
        <f t="shared" si="236"/>
        <v/>
      </c>
      <c r="W400" s="29" t="str">
        <f t="shared" si="237"/>
        <v/>
      </c>
      <c r="X400" s="29" t="str">
        <f t="shared" si="238"/>
        <v/>
      </c>
      <c r="Y400" s="29" t="str">
        <f t="shared" si="239"/>
        <v/>
      </c>
    </row>
    <row r="401" spans="16:25">
      <c r="P401" s="29" t="str">
        <f t="shared" si="230"/>
        <v/>
      </c>
      <c r="Q401" s="29" t="str">
        <f t="shared" si="231"/>
        <v/>
      </c>
      <c r="R401" s="29" t="str">
        <f t="shared" si="232"/>
        <v/>
      </c>
      <c r="S401" s="29" t="str">
        <f t="shared" si="233"/>
        <v/>
      </c>
      <c r="T401" s="29" t="str">
        <f t="shared" si="234"/>
        <v/>
      </c>
      <c r="U401" s="29" t="str">
        <f t="shared" si="235"/>
        <v/>
      </c>
      <c r="V401" s="29" t="str">
        <f t="shared" si="236"/>
        <v/>
      </c>
      <c r="W401" s="29" t="str">
        <f t="shared" si="237"/>
        <v/>
      </c>
      <c r="X401" s="29" t="str">
        <f t="shared" si="238"/>
        <v/>
      </c>
      <c r="Y401" s="29" t="str">
        <f t="shared" si="239"/>
        <v/>
      </c>
    </row>
    <row r="402" spans="16:25">
      <c r="P402" s="29" t="str">
        <f t="shared" si="230"/>
        <v/>
      </c>
      <c r="Q402" s="29" t="str">
        <f t="shared" si="231"/>
        <v/>
      </c>
      <c r="R402" s="29" t="str">
        <f t="shared" si="232"/>
        <v/>
      </c>
      <c r="S402" s="29" t="str">
        <f t="shared" si="233"/>
        <v/>
      </c>
      <c r="T402" s="29" t="str">
        <f t="shared" si="234"/>
        <v/>
      </c>
      <c r="U402" s="29" t="str">
        <f t="shared" si="235"/>
        <v/>
      </c>
      <c r="V402" s="29" t="str">
        <f t="shared" si="236"/>
        <v/>
      </c>
      <c r="W402" s="29" t="str">
        <f t="shared" si="237"/>
        <v/>
      </c>
      <c r="X402" s="29" t="str">
        <f t="shared" si="238"/>
        <v/>
      </c>
      <c r="Y402" s="29" t="str">
        <f t="shared" si="239"/>
        <v/>
      </c>
    </row>
    <row r="403" spans="16:25">
      <c r="P403" s="29" t="str">
        <f t="shared" si="230"/>
        <v/>
      </c>
      <c r="Q403" s="29" t="str">
        <f t="shared" si="231"/>
        <v/>
      </c>
      <c r="R403" s="29" t="str">
        <f t="shared" si="232"/>
        <v/>
      </c>
      <c r="S403" s="29" t="str">
        <f t="shared" si="233"/>
        <v/>
      </c>
      <c r="T403" s="29" t="str">
        <f t="shared" si="234"/>
        <v/>
      </c>
      <c r="U403" s="29" t="str">
        <f t="shared" si="235"/>
        <v/>
      </c>
      <c r="V403" s="29" t="str">
        <f t="shared" si="236"/>
        <v/>
      </c>
      <c r="W403" s="29" t="str">
        <f t="shared" si="237"/>
        <v/>
      </c>
      <c r="X403" s="29" t="str">
        <f t="shared" si="238"/>
        <v/>
      </c>
      <c r="Y403" s="29" t="str">
        <f t="shared" si="239"/>
        <v/>
      </c>
    </row>
    <row r="404" spans="16:25">
      <c r="P404" s="29" t="str">
        <f t="shared" si="230"/>
        <v/>
      </c>
      <c r="Q404" s="29" t="str">
        <f t="shared" si="231"/>
        <v/>
      </c>
      <c r="R404" s="29" t="str">
        <f t="shared" si="232"/>
        <v/>
      </c>
      <c r="S404" s="29" t="str">
        <f t="shared" si="233"/>
        <v/>
      </c>
      <c r="T404" s="29" t="str">
        <f t="shared" si="234"/>
        <v/>
      </c>
      <c r="U404" s="29" t="str">
        <f t="shared" si="235"/>
        <v/>
      </c>
      <c r="V404" s="29" t="str">
        <f t="shared" si="236"/>
        <v/>
      </c>
      <c r="W404" s="29" t="str">
        <f t="shared" si="237"/>
        <v/>
      </c>
      <c r="X404" s="29" t="str">
        <f t="shared" si="238"/>
        <v/>
      </c>
      <c r="Y404" s="29" t="str">
        <f t="shared" si="239"/>
        <v/>
      </c>
    </row>
    <row r="405" spans="16:25">
      <c r="P405" s="29" t="str">
        <f t="shared" si="230"/>
        <v/>
      </c>
      <c r="Q405" s="29" t="str">
        <f t="shared" si="231"/>
        <v/>
      </c>
      <c r="R405" s="29" t="str">
        <f t="shared" si="232"/>
        <v/>
      </c>
      <c r="S405" s="29" t="str">
        <f t="shared" si="233"/>
        <v/>
      </c>
      <c r="T405" s="29" t="str">
        <f t="shared" si="234"/>
        <v/>
      </c>
      <c r="U405" s="29" t="str">
        <f t="shared" si="235"/>
        <v/>
      </c>
      <c r="V405" s="29" t="str">
        <f t="shared" si="236"/>
        <v/>
      </c>
      <c r="W405" s="29" t="str">
        <f t="shared" si="237"/>
        <v/>
      </c>
      <c r="X405" s="29" t="str">
        <f t="shared" si="238"/>
        <v/>
      </c>
      <c r="Y405" s="29" t="str">
        <f t="shared" si="239"/>
        <v/>
      </c>
    </row>
    <row r="406" spans="16:25">
      <c r="P406" s="29" t="str">
        <f t="shared" si="230"/>
        <v/>
      </c>
      <c r="Q406" s="29" t="str">
        <f t="shared" si="231"/>
        <v/>
      </c>
      <c r="R406" s="29" t="str">
        <f t="shared" si="232"/>
        <v/>
      </c>
      <c r="S406" s="29" t="str">
        <f t="shared" si="233"/>
        <v/>
      </c>
      <c r="T406" s="29" t="str">
        <f t="shared" si="234"/>
        <v/>
      </c>
      <c r="U406" s="29" t="str">
        <f t="shared" si="235"/>
        <v/>
      </c>
      <c r="V406" s="29" t="str">
        <f t="shared" si="236"/>
        <v/>
      </c>
      <c r="W406" s="29" t="str">
        <f t="shared" si="237"/>
        <v/>
      </c>
      <c r="X406" s="29" t="str">
        <f t="shared" si="238"/>
        <v/>
      </c>
      <c r="Y406" s="29" t="str">
        <f t="shared" si="239"/>
        <v/>
      </c>
    </row>
    <row r="407" spans="16:25">
      <c r="P407" s="29" t="str">
        <f t="shared" si="230"/>
        <v/>
      </c>
      <c r="Q407" s="29" t="str">
        <f t="shared" si="231"/>
        <v/>
      </c>
      <c r="R407" s="29" t="str">
        <f t="shared" si="232"/>
        <v/>
      </c>
      <c r="S407" s="29" t="str">
        <f t="shared" si="233"/>
        <v/>
      </c>
      <c r="T407" s="29" t="str">
        <f t="shared" si="234"/>
        <v/>
      </c>
      <c r="U407" s="29" t="str">
        <f t="shared" si="235"/>
        <v/>
      </c>
      <c r="V407" s="29" t="str">
        <f t="shared" si="236"/>
        <v/>
      </c>
      <c r="W407" s="29" t="str">
        <f t="shared" si="237"/>
        <v/>
      </c>
      <c r="X407" s="29" t="str">
        <f t="shared" si="238"/>
        <v/>
      </c>
      <c r="Y407" s="29" t="str">
        <f t="shared" si="239"/>
        <v/>
      </c>
    </row>
    <row r="408" spans="16:25">
      <c r="P408" s="29" t="str">
        <f t="shared" si="230"/>
        <v/>
      </c>
      <c r="Q408" s="29" t="str">
        <f t="shared" si="231"/>
        <v/>
      </c>
      <c r="R408" s="29" t="str">
        <f t="shared" si="232"/>
        <v/>
      </c>
      <c r="S408" s="29" t="str">
        <f t="shared" si="233"/>
        <v/>
      </c>
      <c r="T408" s="29" t="str">
        <f t="shared" si="234"/>
        <v/>
      </c>
      <c r="U408" s="29" t="str">
        <f t="shared" si="235"/>
        <v/>
      </c>
      <c r="V408" s="29" t="str">
        <f t="shared" si="236"/>
        <v/>
      </c>
      <c r="W408" s="29" t="str">
        <f t="shared" si="237"/>
        <v/>
      </c>
      <c r="X408" s="29" t="str">
        <f t="shared" si="238"/>
        <v/>
      </c>
      <c r="Y408" s="29" t="str">
        <f t="shared" si="239"/>
        <v/>
      </c>
    </row>
    <row r="409" spans="16:25">
      <c r="P409" s="29" t="str">
        <f t="shared" si="230"/>
        <v/>
      </c>
      <c r="Q409" s="29" t="str">
        <f t="shared" si="231"/>
        <v/>
      </c>
      <c r="R409" s="29" t="str">
        <f t="shared" si="232"/>
        <v/>
      </c>
      <c r="S409" s="29" t="str">
        <f t="shared" si="233"/>
        <v/>
      </c>
      <c r="T409" s="29" t="str">
        <f t="shared" si="234"/>
        <v/>
      </c>
      <c r="U409" s="29" t="str">
        <f t="shared" si="235"/>
        <v/>
      </c>
      <c r="V409" s="29" t="str">
        <f t="shared" si="236"/>
        <v/>
      </c>
      <c r="W409" s="29" t="str">
        <f t="shared" si="237"/>
        <v/>
      </c>
      <c r="X409" s="29" t="str">
        <f t="shared" si="238"/>
        <v/>
      </c>
      <c r="Y409" s="29" t="str">
        <f t="shared" si="239"/>
        <v/>
      </c>
    </row>
    <row r="410" spans="16:25">
      <c r="P410" s="29" t="str">
        <f t="shared" si="230"/>
        <v/>
      </c>
      <c r="Q410" s="29" t="str">
        <f t="shared" si="231"/>
        <v/>
      </c>
      <c r="R410" s="29" t="str">
        <f t="shared" si="232"/>
        <v/>
      </c>
      <c r="S410" s="29" t="str">
        <f t="shared" si="233"/>
        <v/>
      </c>
      <c r="T410" s="29" t="str">
        <f t="shared" si="234"/>
        <v/>
      </c>
      <c r="U410" s="29" t="str">
        <f t="shared" si="235"/>
        <v/>
      </c>
      <c r="V410" s="29" t="str">
        <f t="shared" si="236"/>
        <v/>
      </c>
      <c r="W410" s="29" t="str">
        <f t="shared" si="237"/>
        <v/>
      </c>
      <c r="X410" s="29" t="str">
        <f t="shared" si="238"/>
        <v/>
      </c>
      <c r="Y410" s="29" t="str">
        <f t="shared" si="239"/>
        <v/>
      </c>
    </row>
    <row r="411" spans="16:25">
      <c r="P411" s="29" t="str">
        <f t="shared" si="230"/>
        <v/>
      </c>
      <c r="Q411" s="29" t="str">
        <f t="shared" si="231"/>
        <v/>
      </c>
      <c r="R411" s="29" t="str">
        <f t="shared" si="232"/>
        <v/>
      </c>
      <c r="S411" s="29" t="str">
        <f t="shared" si="233"/>
        <v/>
      </c>
      <c r="T411" s="29" t="str">
        <f t="shared" si="234"/>
        <v/>
      </c>
      <c r="U411" s="29" t="str">
        <f t="shared" si="235"/>
        <v/>
      </c>
      <c r="V411" s="29" t="str">
        <f t="shared" si="236"/>
        <v/>
      </c>
      <c r="W411" s="29" t="str">
        <f t="shared" si="237"/>
        <v/>
      </c>
      <c r="X411" s="29" t="str">
        <f t="shared" si="238"/>
        <v/>
      </c>
      <c r="Y411" s="29" t="str">
        <f t="shared" si="239"/>
        <v/>
      </c>
    </row>
    <row r="412" spans="16:25">
      <c r="P412" s="29" t="str">
        <f t="shared" si="230"/>
        <v/>
      </c>
      <c r="Q412" s="29" t="str">
        <f t="shared" si="231"/>
        <v/>
      </c>
      <c r="R412" s="29" t="str">
        <f t="shared" si="232"/>
        <v/>
      </c>
      <c r="S412" s="29" t="str">
        <f t="shared" si="233"/>
        <v/>
      </c>
      <c r="T412" s="29" t="str">
        <f t="shared" si="234"/>
        <v/>
      </c>
      <c r="U412" s="29" t="str">
        <f t="shared" si="235"/>
        <v/>
      </c>
      <c r="V412" s="29" t="str">
        <f t="shared" si="236"/>
        <v/>
      </c>
      <c r="W412" s="29" t="str">
        <f t="shared" si="237"/>
        <v/>
      </c>
      <c r="X412" s="29" t="str">
        <f t="shared" si="238"/>
        <v/>
      </c>
      <c r="Y412" s="29" t="str">
        <f t="shared" si="239"/>
        <v/>
      </c>
    </row>
    <row r="413" spans="16:25">
      <c r="P413" s="29" t="str">
        <f t="shared" si="230"/>
        <v/>
      </c>
      <c r="Q413" s="29" t="str">
        <f t="shared" si="231"/>
        <v/>
      </c>
      <c r="R413" s="29" t="str">
        <f t="shared" si="232"/>
        <v/>
      </c>
      <c r="S413" s="29" t="str">
        <f t="shared" si="233"/>
        <v/>
      </c>
      <c r="T413" s="29" t="str">
        <f t="shared" si="234"/>
        <v/>
      </c>
      <c r="U413" s="29" t="str">
        <f t="shared" si="235"/>
        <v/>
      </c>
      <c r="V413" s="29" t="str">
        <f t="shared" si="236"/>
        <v/>
      </c>
      <c r="W413" s="29" t="str">
        <f t="shared" si="237"/>
        <v/>
      </c>
      <c r="X413" s="29" t="str">
        <f t="shared" si="238"/>
        <v/>
      </c>
      <c r="Y413" s="29" t="str">
        <f t="shared" si="239"/>
        <v/>
      </c>
    </row>
    <row r="414" spans="16:25">
      <c r="P414" s="29" t="str">
        <f t="shared" si="230"/>
        <v/>
      </c>
      <c r="Q414" s="29" t="str">
        <f t="shared" si="231"/>
        <v/>
      </c>
      <c r="R414" s="29" t="str">
        <f t="shared" si="232"/>
        <v/>
      </c>
      <c r="S414" s="29" t="str">
        <f t="shared" si="233"/>
        <v/>
      </c>
      <c r="T414" s="29" t="str">
        <f t="shared" si="234"/>
        <v/>
      </c>
      <c r="U414" s="29" t="str">
        <f t="shared" si="235"/>
        <v/>
      </c>
      <c r="V414" s="29" t="str">
        <f t="shared" si="236"/>
        <v/>
      </c>
      <c r="W414" s="29" t="str">
        <f t="shared" si="237"/>
        <v/>
      </c>
      <c r="X414" s="29" t="str">
        <f t="shared" si="238"/>
        <v/>
      </c>
      <c r="Y414" s="29" t="str">
        <f t="shared" si="239"/>
        <v/>
      </c>
    </row>
    <row r="415" spans="16:25">
      <c r="P415" s="29" t="str">
        <f t="shared" si="230"/>
        <v/>
      </c>
      <c r="Q415" s="29" t="str">
        <f t="shared" si="231"/>
        <v/>
      </c>
      <c r="R415" s="29" t="str">
        <f t="shared" si="232"/>
        <v/>
      </c>
      <c r="S415" s="29" t="str">
        <f t="shared" si="233"/>
        <v/>
      </c>
      <c r="T415" s="29" t="str">
        <f t="shared" si="234"/>
        <v/>
      </c>
      <c r="U415" s="29" t="str">
        <f t="shared" si="235"/>
        <v/>
      </c>
      <c r="V415" s="29" t="str">
        <f t="shared" si="236"/>
        <v/>
      </c>
      <c r="W415" s="29" t="str">
        <f t="shared" si="237"/>
        <v/>
      </c>
      <c r="X415" s="29" t="str">
        <f t="shared" si="238"/>
        <v/>
      </c>
      <c r="Y415" s="29" t="str">
        <f t="shared" si="239"/>
        <v/>
      </c>
    </row>
    <row r="416" spans="16:25">
      <c r="P416" s="29" t="str">
        <f t="shared" si="230"/>
        <v/>
      </c>
      <c r="Q416" s="29" t="str">
        <f t="shared" si="231"/>
        <v/>
      </c>
      <c r="R416" s="29" t="str">
        <f t="shared" si="232"/>
        <v/>
      </c>
      <c r="S416" s="29" t="str">
        <f t="shared" si="233"/>
        <v/>
      </c>
      <c r="T416" s="29" t="str">
        <f t="shared" si="234"/>
        <v/>
      </c>
      <c r="U416" s="29" t="str">
        <f t="shared" si="235"/>
        <v/>
      </c>
      <c r="V416" s="29" t="str">
        <f t="shared" si="236"/>
        <v/>
      </c>
      <c r="W416" s="29" t="str">
        <f t="shared" si="237"/>
        <v/>
      </c>
      <c r="X416" s="29" t="str">
        <f t="shared" si="238"/>
        <v/>
      </c>
      <c r="Y416" s="29" t="str">
        <f t="shared" si="239"/>
        <v/>
      </c>
    </row>
    <row r="417" spans="16:25">
      <c r="P417" s="29" t="str">
        <f t="shared" si="230"/>
        <v/>
      </c>
      <c r="Q417" s="29" t="str">
        <f t="shared" si="231"/>
        <v/>
      </c>
      <c r="R417" s="29" t="str">
        <f t="shared" si="232"/>
        <v/>
      </c>
      <c r="S417" s="29" t="str">
        <f t="shared" si="233"/>
        <v/>
      </c>
      <c r="T417" s="29" t="str">
        <f t="shared" si="234"/>
        <v/>
      </c>
      <c r="U417" s="29" t="str">
        <f t="shared" si="235"/>
        <v/>
      </c>
      <c r="V417" s="29" t="str">
        <f t="shared" si="236"/>
        <v/>
      </c>
      <c r="W417" s="29" t="str">
        <f t="shared" si="237"/>
        <v/>
      </c>
      <c r="X417" s="29" t="str">
        <f t="shared" si="238"/>
        <v/>
      </c>
      <c r="Y417" s="29" t="str">
        <f t="shared" si="239"/>
        <v/>
      </c>
    </row>
    <row r="418" spans="16:25">
      <c r="P418" s="29" t="str">
        <f t="shared" si="230"/>
        <v/>
      </c>
      <c r="Q418" s="29" t="str">
        <f t="shared" si="231"/>
        <v/>
      </c>
      <c r="R418" s="29" t="str">
        <f t="shared" si="232"/>
        <v/>
      </c>
      <c r="S418" s="29" t="str">
        <f t="shared" si="233"/>
        <v/>
      </c>
      <c r="T418" s="29" t="str">
        <f t="shared" si="234"/>
        <v/>
      </c>
      <c r="U418" s="29" t="str">
        <f t="shared" si="235"/>
        <v/>
      </c>
      <c r="V418" s="29" t="str">
        <f t="shared" si="236"/>
        <v/>
      </c>
      <c r="W418" s="29" t="str">
        <f t="shared" si="237"/>
        <v/>
      </c>
      <c r="X418" s="29" t="str">
        <f t="shared" si="238"/>
        <v/>
      </c>
      <c r="Y418" s="29" t="str">
        <f t="shared" si="239"/>
        <v/>
      </c>
    </row>
    <row r="419" spans="16:25">
      <c r="P419" s="29" t="str">
        <f t="shared" si="230"/>
        <v/>
      </c>
      <c r="Q419" s="29" t="str">
        <f t="shared" si="231"/>
        <v/>
      </c>
      <c r="R419" s="29" t="str">
        <f t="shared" si="232"/>
        <v/>
      </c>
      <c r="S419" s="29" t="str">
        <f t="shared" si="233"/>
        <v/>
      </c>
      <c r="T419" s="29" t="str">
        <f t="shared" si="234"/>
        <v/>
      </c>
      <c r="U419" s="29" t="str">
        <f t="shared" si="235"/>
        <v/>
      </c>
      <c r="V419" s="29" t="str">
        <f t="shared" si="236"/>
        <v/>
      </c>
      <c r="W419" s="29" t="str">
        <f t="shared" si="237"/>
        <v/>
      </c>
      <c r="X419" s="29" t="str">
        <f t="shared" si="238"/>
        <v/>
      </c>
      <c r="Y419" s="29" t="str">
        <f t="shared" si="239"/>
        <v/>
      </c>
    </row>
    <row r="420" spans="16:25">
      <c r="P420" s="29" t="str">
        <f t="shared" si="230"/>
        <v/>
      </c>
      <c r="Q420" s="29" t="str">
        <f t="shared" si="231"/>
        <v/>
      </c>
      <c r="R420" s="29" t="str">
        <f t="shared" si="232"/>
        <v/>
      </c>
      <c r="S420" s="29" t="str">
        <f t="shared" si="233"/>
        <v/>
      </c>
      <c r="T420" s="29" t="str">
        <f t="shared" si="234"/>
        <v/>
      </c>
      <c r="U420" s="29" t="str">
        <f t="shared" si="235"/>
        <v/>
      </c>
      <c r="V420" s="29" t="str">
        <f t="shared" si="236"/>
        <v/>
      </c>
      <c r="W420" s="29" t="str">
        <f t="shared" si="237"/>
        <v/>
      </c>
      <c r="X420" s="29" t="str">
        <f t="shared" si="238"/>
        <v/>
      </c>
      <c r="Y420" s="29" t="str">
        <f t="shared" si="239"/>
        <v/>
      </c>
    </row>
    <row r="421" spans="16:25">
      <c r="P421" s="29" t="str">
        <f t="shared" si="230"/>
        <v/>
      </c>
      <c r="Q421" s="29" t="str">
        <f t="shared" si="231"/>
        <v/>
      </c>
      <c r="R421" s="29" t="str">
        <f t="shared" si="232"/>
        <v/>
      </c>
      <c r="S421" s="29" t="str">
        <f t="shared" si="233"/>
        <v/>
      </c>
      <c r="T421" s="29" t="str">
        <f t="shared" si="234"/>
        <v/>
      </c>
      <c r="U421" s="29" t="str">
        <f t="shared" si="235"/>
        <v/>
      </c>
      <c r="V421" s="29" t="str">
        <f t="shared" si="236"/>
        <v/>
      </c>
      <c r="W421" s="29" t="str">
        <f t="shared" si="237"/>
        <v/>
      </c>
      <c r="X421" s="29" t="str">
        <f t="shared" si="238"/>
        <v/>
      </c>
      <c r="Y421" s="29" t="str">
        <f t="shared" si="239"/>
        <v/>
      </c>
    </row>
    <row r="422" spans="16:25">
      <c r="P422" s="29" t="str">
        <f t="shared" si="230"/>
        <v/>
      </c>
      <c r="Q422" s="29" t="str">
        <f t="shared" si="231"/>
        <v/>
      </c>
      <c r="R422" s="29" t="str">
        <f t="shared" si="232"/>
        <v/>
      </c>
      <c r="S422" s="29" t="str">
        <f t="shared" si="233"/>
        <v/>
      </c>
      <c r="T422" s="29" t="str">
        <f t="shared" si="234"/>
        <v/>
      </c>
      <c r="U422" s="29" t="str">
        <f t="shared" si="235"/>
        <v/>
      </c>
      <c r="V422" s="29" t="str">
        <f t="shared" si="236"/>
        <v/>
      </c>
      <c r="W422" s="29" t="str">
        <f t="shared" si="237"/>
        <v/>
      </c>
      <c r="X422" s="29" t="str">
        <f t="shared" si="238"/>
        <v/>
      </c>
      <c r="Y422" s="29" t="str">
        <f t="shared" si="239"/>
        <v/>
      </c>
    </row>
    <row r="423" spans="16:25">
      <c r="P423" s="29" t="str">
        <f t="shared" si="230"/>
        <v/>
      </c>
      <c r="Q423" s="29" t="str">
        <f t="shared" si="231"/>
        <v/>
      </c>
      <c r="R423" s="29" t="str">
        <f t="shared" si="232"/>
        <v/>
      </c>
      <c r="S423" s="29" t="str">
        <f t="shared" si="233"/>
        <v/>
      </c>
      <c r="T423" s="29" t="str">
        <f t="shared" si="234"/>
        <v/>
      </c>
      <c r="U423" s="29" t="str">
        <f t="shared" si="235"/>
        <v/>
      </c>
      <c r="V423" s="29" t="str">
        <f t="shared" si="236"/>
        <v/>
      </c>
      <c r="W423" s="29" t="str">
        <f t="shared" si="237"/>
        <v/>
      </c>
      <c r="X423" s="29" t="str">
        <f t="shared" si="238"/>
        <v/>
      </c>
      <c r="Y423" s="29" t="str">
        <f t="shared" si="239"/>
        <v/>
      </c>
    </row>
    <row r="424" spans="16:25">
      <c r="P424" s="29" t="str">
        <f t="shared" si="230"/>
        <v/>
      </c>
      <c r="Q424" s="29" t="str">
        <f t="shared" si="231"/>
        <v/>
      </c>
      <c r="R424" s="29" t="str">
        <f t="shared" si="232"/>
        <v/>
      </c>
      <c r="S424" s="29" t="str">
        <f t="shared" si="233"/>
        <v/>
      </c>
      <c r="T424" s="29" t="str">
        <f t="shared" si="234"/>
        <v/>
      </c>
      <c r="U424" s="29" t="str">
        <f t="shared" si="235"/>
        <v/>
      </c>
      <c r="V424" s="29" t="str">
        <f t="shared" si="236"/>
        <v/>
      </c>
      <c r="W424" s="29" t="str">
        <f t="shared" si="237"/>
        <v/>
      </c>
      <c r="X424" s="29" t="str">
        <f t="shared" si="238"/>
        <v/>
      </c>
      <c r="Y424" s="29" t="str">
        <f t="shared" si="239"/>
        <v/>
      </c>
    </row>
    <row r="425" spans="16:25">
      <c r="P425" s="29" t="str">
        <f t="shared" si="230"/>
        <v/>
      </c>
      <c r="Q425" s="29" t="str">
        <f t="shared" si="231"/>
        <v/>
      </c>
      <c r="R425" s="29" t="str">
        <f t="shared" si="232"/>
        <v/>
      </c>
      <c r="S425" s="29" t="str">
        <f t="shared" si="233"/>
        <v/>
      </c>
      <c r="T425" s="29" t="str">
        <f t="shared" si="234"/>
        <v/>
      </c>
      <c r="U425" s="29" t="str">
        <f t="shared" si="235"/>
        <v/>
      </c>
      <c r="V425" s="29" t="str">
        <f t="shared" si="236"/>
        <v/>
      </c>
      <c r="W425" s="29" t="str">
        <f t="shared" si="237"/>
        <v/>
      </c>
      <c r="X425" s="29" t="str">
        <f t="shared" si="238"/>
        <v/>
      </c>
      <c r="Y425" s="29" t="str">
        <f t="shared" si="239"/>
        <v/>
      </c>
    </row>
    <row r="426" spans="16:25">
      <c r="P426" s="29" t="str">
        <f t="shared" si="230"/>
        <v/>
      </c>
      <c r="Q426" s="29" t="str">
        <f t="shared" si="231"/>
        <v/>
      </c>
      <c r="R426" s="29" t="str">
        <f t="shared" si="232"/>
        <v/>
      </c>
      <c r="S426" s="29" t="str">
        <f t="shared" si="233"/>
        <v/>
      </c>
      <c r="T426" s="29" t="str">
        <f t="shared" si="234"/>
        <v/>
      </c>
      <c r="U426" s="29" t="str">
        <f t="shared" si="235"/>
        <v/>
      </c>
      <c r="V426" s="29" t="str">
        <f t="shared" si="236"/>
        <v/>
      </c>
      <c r="W426" s="29" t="str">
        <f t="shared" si="237"/>
        <v/>
      </c>
      <c r="X426" s="29" t="str">
        <f t="shared" si="238"/>
        <v/>
      </c>
      <c r="Y426" s="29" t="str">
        <f t="shared" si="239"/>
        <v/>
      </c>
    </row>
    <row r="427" spans="16:25">
      <c r="P427" s="29" t="str">
        <f t="shared" si="230"/>
        <v/>
      </c>
      <c r="Q427" s="29" t="str">
        <f t="shared" si="231"/>
        <v/>
      </c>
      <c r="R427" s="29" t="str">
        <f t="shared" si="232"/>
        <v/>
      </c>
      <c r="S427" s="29" t="str">
        <f t="shared" si="233"/>
        <v/>
      </c>
      <c r="T427" s="29" t="str">
        <f t="shared" si="234"/>
        <v/>
      </c>
      <c r="U427" s="29" t="str">
        <f t="shared" si="235"/>
        <v/>
      </c>
      <c r="V427" s="29" t="str">
        <f t="shared" si="236"/>
        <v/>
      </c>
      <c r="W427" s="29" t="str">
        <f t="shared" si="237"/>
        <v/>
      </c>
      <c r="X427" s="29" t="str">
        <f t="shared" si="238"/>
        <v/>
      </c>
      <c r="Y427" s="29" t="str">
        <f t="shared" si="239"/>
        <v/>
      </c>
    </row>
    <row r="428" spans="16:25">
      <c r="P428" s="29" t="str">
        <f t="shared" si="230"/>
        <v/>
      </c>
      <c r="Q428" s="29" t="str">
        <f t="shared" si="231"/>
        <v/>
      </c>
      <c r="R428" s="29" t="str">
        <f t="shared" si="232"/>
        <v/>
      </c>
      <c r="S428" s="29" t="str">
        <f t="shared" si="233"/>
        <v/>
      </c>
      <c r="T428" s="29" t="str">
        <f t="shared" si="234"/>
        <v/>
      </c>
      <c r="U428" s="29" t="str">
        <f t="shared" si="235"/>
        <v/>
      </c>
      <c r="V428" s="29" t="str">
        <f t="shared" si="236"/>
        <v/>
      </c>
      <c r="W428" s="29" t="str">
        <f t="shared" si="237"/>
        <v/>
      </c>
      <c r="X428" s="29" t="str">
        <f t="shared" si="238"/>
        <v/>
      </c>
      <c r="Y428" s="29" t="str">
        <f t="shared" si="239"/>
        <v/>
      </c>
    </row>
    <row r="429" spans="16:25">
      <c r="P429" s="29" t="str">
        <f t="shared" si="230"/>
        <v/>
      </c>
      <c r="Q429" s="29" t="str">
        <f t="shared" si="231"/>
        <v/>
      </c>
      <c r="R429" s="29" t="str">
        <f t="shared" si="232"/>
        <v/>
      </c>
      <c r="S429" s="29" t="str">
        <f t="shared" si="233"/>
        <v/>
      </c>
      <c r="T429" s="29" t="str">
        <f t="shared" si="234"/>
        <v/>
      </c>
      <c r="U429" s="29" t="str">
        <f t="shared" si="235"/>
        <v/>
      </c>
      <c r="V429" s="29" t="str">
        <f t="shared" si="236"/>
        <v/>
      </c>
      <c r="W429" s="29" t="str">
        <f t="shared" si="237"/>
        <v/>
      </c>
      <c r="X429" s="29" t="str">
        <f t="shared" si="238"/>
        <v/>
      </c>
      <c r="Y429" s="29" t="str">
        <f t="shared" si="239"/>
        <v/>
      </c>
    </row>
    <row r="430" spans="16:25">
      <c r="P430" s="29" t="str">
        <f t="shared" si="230"/>
        <v/>
      </c>
      <c r="Q430" s="29" t="str">
        <f t="shared" si="231"/>
        <v/>
      </c>
      <c r="R430" s="29" t="str">
        <f t="shared" si="232"/>
        <v/>
      </c>
      <c r="S430" s="29" t="str">
        <f t="shared" si="233"/>
        <v/>
      </c>
      <c r="T430" s="29" t="str">
        <f t="shared" si="234"/>
        <v/>
      </c>
      <c r="U430" s="29" t="str">
        <f t="shared" si="235"/>
        <v/>
      </c>
      <c r="V430" s="29" t="str">
        <f t="shared" si="236"/>
        <v/>
      </c>
      <c r="W430" s="29" t="str">
        <f t="shared" si="237"/>
        <v/>
      </c>
      <c r="X430" s="29" t="str">
        <f t="shared" si="238"/>
        <v/>
      </c>
      <c r="Y430" s="29" t="str">
        <f t="shared" si="239"/>
        <v/>
      </c>
    </row>
    <row r="431" spans="16:25">
      <c r="P431" s="29" t="str">
        <f t="shared" si="230"/>
        <v/>
      </c>
      <c r="Q431" s="29" t="str">
        <f t="shared" si="231"/>
        <v/>
      </c>
      <c r="R431" s="29" t="str">
        <f t="shared" si="232"/>
        <v/>
      </c>
      <c r="S431" s="29" t="str">
        <f t="shared" si="233"/>
        <v/>
      </c>
      <c r="T431" s="29" t="str">
        <f t="shared" si="234"/>
        <v/>
      </c>
      <c r="U431" s="29" t="str">
        <f t="shared" si="235"/>
        <v/>
      </c>
      <c r="V431" s="29" t="str">
        <f t="shared" si="236"/>
        <v/>
      </c>
      <c r="W431" s="29" t="str">
        <f t="shared" si="237"/>
        <v/>
      </c>
      <c r="X431" s="29" t="str">
        <f t="shared" si="238"/>
        <v/>
      </c>
      <c r="Y431" s="29" t="str">
        <f t="shared" si="239"/>
        <v/>
      </c>
    </row>
    <row r="432" spans="16:25">
      <c r="P432" s="29" t="str">
        <f t="shared" si="230"/>
        <v/>
      </c>
      <c r="Q432" s="29" t="str">
        <f t="shared" si="231"/>
        <v/>
      </c>
      <c r="R432" s="29" t="str">
        <f t="shared" si="232"/>
        <v/>
      </c>
      <c r="S432" s="29" t="str">
        <f t="shared" si="233"/>
        <v/>
      </c>
      <c r="T432" s="29" t="str">
        <f t="shared" si="234"/>
        <v/>
      </c>
      <c r="U432" s="29" t="str">
        <f t="shared" si="235"/>
        <v/>
      </c>
      <c r="V432" s="29" t="str">
        <f t="shared" si="236"/>
        <v/>
      </c>
      <c r="W432" s="29" t="str">
        <f t="shared" si="237"/>
        <v/>
      </c>
      <c r="X432" s="29" t="str">
        <f t="shared" si="238"/>
        <v/>
      </c>
      <c r="Y432" s="29" t="str">
        <f t="shared" si="239"/>
        <v/>
      </c>
    </row>
    <row r="433" spans="16:25">
      <c r="P433" s="29" t="str">
        <f t="shared" si="230"/>
        <v/>
      </c>
      <c r="Q433" s="29" t="str">
        <f t="shared" si="231"/>
        <v/>
      </c>
      <c r="R433" s="29" t="str">
        <f t="shared" si="232"/>
        <v/>
      </c>
      <c r="S433" s="29" t="str">
        <f t="shared" si="233"/>
        <v/>
      </c>
      <c r="T433" s="29" t="str">
        <f t="shared" si="234"/>
        <v/>
      </c>
      <c r="U433" s="29" t="str">
        <f t="shared" si="235"/>
        <v/>
      </c>
      <c r="V433" s="29" t="str">
        <f t="shared" si="236"/>
        <v/>
      </c>
      <c r="W433" s="29" t="str">
        <f t="shared" si="237"/>
        <v/>
      </c>
      <c r="X433" s="29" t="str">
        <f t="shared" si="238"/>
        <v/>
      </c>
      <c r="Y433" s="29" t="str">
        <f t="shared" si="239"/>
        <v/>
      </c>
    </row>
    <row r="434" spans="16:25">
      <c r="P434" s="29" t="str">
        <f t="shared" si="230"/>
        <v/>
      </c>
      <c r="Q434" s="29" t="str">
        <f t="shared" si="231"/>
        <v/>
      </c>
      <c r="R434" s="29" t="str">
        <f t="shared" si="232"/>
        <v/>
      </c>
      <c r="S434" s="29" t="str">
        <f t="shared" si="233"/>
        <v/>
      </c>
      <c r="T434" s="29" t="str">
        <f t="shared" si="234"/>
        <v/>
      </c>
      <c r="U434" s="29" t="str">
        <f t="shared" si="235"/>
        <v/>
      </c>
      <c r="V434" s="29" t="str">
        <f t="shared" si="236"/>
        <v/>
      </c>
      <c r="W434" s="29" t="str">
        <f t="shared" si="237"/>
        <v/>
      </c>
      <c r="X434" s="29" t="str">
        <f t="shared" si="238"/>
        <v/>
      </c>
      <c r="Y434" s="29" t="str">
        <f t="shared" si="239"/>
        <v/>
      </c>
    </row>
    <row r="435" spans="16:25">
      <c r="P435" s="29" t="str">
        <f t="shared" si="230"/>
        <v/>
      </c>
      <c r="Q435" s="29" t="str">
        <f t="shared" si="231"/>
        <v/>
      </c>
      <c r="R435" s="29" t="str">
        <f t="shared" si="232"/>
        <v/>
      </c>
      <c r="S435" s="29" t="str">
        <f t="shared" si="233"/>
        <v/>
      </c>
      <c r="T435" s="29" t="str">
        <f t="shared" si="234"/>
        <v/>
      </c>
      <c r="U435" s="29" t="str">
        <f t="shared" si="235"/>
        <v/>
      </c>
      <c r="V435" s="29" t="str">
        <f t="shared" si="236"/>
        <v/>
      </c>
      <c r="W435" s="29" t="str">
        <f t="shared" si="237"/>
        <v/>
      </c>
      <c r="X435" s="29" t="str">
        <f t="shared" si="238"/>
        <v/>
      </c>
      <c r="Y435" s="29" t="str">
        <f t="shared" si="239"/>
        <v/>
      </c>
    </row>
    <row r="436" spans="16:25">
      <c r="P436" s="29" t="str">
        <f t="shared" si="230"/>
        <v/>
      </c>
      <c r="Q436" s="29" t="str">
        <f t="shared" si="231"/>
        <v/>
      </c>
      <c r="R436" s="29" t="str">
        <f t="shared" si="232"/>
        <v/>
      </c>
      <c r="S436" s="29" t="str">
        <f t="shared" si="233"/>
        <v/>
      </c>
      <c r="T436" s="29" t="str">
        <f t="shared" si="234"/>
        <v/>
      </c>
      <c r="U436" s="29" t="str">
        <f t="shared" si="235"/>
        <v/>
      </c>
      <c r="V436" s="29" t="str">
        <f t="shared" si="236"/>
        <v/>
      </c>
      <c r="W436" s="29" t="str">
        <f t="shared" si="237"/>
        <v/>
      </c>
      <c r="X436" s="29" t="str">
        <f t="shared" si="238"/>
        <v/>
      </c>
      <c r="Y436" s="29" t="str">
        <f t="shared" si="239"/>
        <v/>
      </c>
    </row>
    <row r="437" spans="16:25">
      <c r="P437" s="29" t="str">
        <f t="shared" si="230"/>
        <v/>
      </c>
      <c r="Q437" s="29" t="str">
        <f t="shared" si="231"/>
        <v/>
      </c>
      <c r="R437" s="29" t="str">
        <f t="shared" si="232"/>
        <v/>
      </c>
      <c r="S437" s="29" t="str">
        <f t="shared" si="233"/>
        <v/>
      </c>
      <c r="T437" s="29" t="str">
        <f t="shared" si="234"/>
        <v/>
      </c>
      <c r="U437" s="29" t="str">
        <f t="shared" si="235"/>
        <v/>
      </c>
      <c r="V437" s="29" t="str">
        <f t="shared" si="236"/>
        <v/>
      </c>
      <c r="W437" s="29" t="str">
        <f t="shared" si="237"/>
        <v/>
      </c>
      <c r="X437" s="29" t="str">
        <f t="shared" si="238"/>
        <v/>
      </c>
      <c r="Y437" s="29" t="str">
        <f t="shared" si="239"/>
        <v/>
      </c>
    </row>
    <row r="438" spans="16:25">
      <c r="P438" s="29" t="str">
        <f t="shared" si="230"/>
        <v/>
      </c>
      <c r="Q438" s="29" t="str">
        <f t="shared" si="231"/>
        <v/>
      </c>
      <c r="R438" s="29" t="str">
        <f t="shared" si="232"/>
        <v/>
      </c>
      <c r="S438" s="29" t="str">
        <f t="shared" si="233"/>
        <v/>
      </c>
      <c r="T438" s="29" t="str">
        <f t="shared" si="234"/>
        <v/>
      </c>
      <c r="U438" s="29" t="str">
        <f t="shared" si="235"/>
        <v/>
      </c>
      <c r="V438" s="29" t="str">
        <f t="shared" si="236"/>
        <v/>
      </c>
      <c r="W438" s="29" t="str">
        <f t="shared" si="237"/>
        <v/>
      </c>
      <c r="X438" s="29" t="str">
        <f t="shared" si="238"/>
        <v/>
      </c>
      <c r="Y438" s="29" t="str">
        <f t="shared" si="239"/>
        <v/>
      </c>
    </row>
    <row r="439" spans="16:25">
      <c r="P439" s="29" t="str">
        <f t="shared" si="230"/>
        <v/>
      </c>
      <c r="Q439" s="29" t="str">
        <f t="shared" si="231"/>
        <v/>
      </c>
      <c r="R439" s="29" t="str">
        <f t="shared" si="232"/>
        <v/>
      </c>
      <c r="S439" s="29" t="str">
        <f t="shared" si="233"/>
        <v/>
      </c>
      <c r="T439" s="29" t="str">
        <f t="shared" si="234"/>
        <v/>
      </c>
      <c r="U439" s="29" t="str">
        <f t="shared" si="235"/>
        <v/>
      </c>
      <c r="V439" s="29" t="str">
        <f t="shared" si="236"/>
        <v/>
      </c>
      <c r="W439" s="29" t="str">
        <f t="shared" si="237"/>
        <v/>
      </c>
      <c r="X439" s="29" t="str">
        <f t="shared" si="238"/>
        <v/>
      </c>
      <c r="Y439" s="29" t="str">
        <f t="shared" si="239"/>
        <v/>
      </c>
    </row>
    <row r="440" spans="16:25">
      <c r="P440" s="29" t="str">
        <f t="shared" si="230"/>
        <v/>
      </c>
      <c r="Q440" s="29" t="str">
        <f t="shared" si="231"/>
        <v/>
      </c>
      <c r="R440" s="29" t="str">
        <f t="shared" si="232"/>
        <v/>
      </c>
      <c r="S440" s="29" t="str">
        <f t="shared" si="233"/>
        <v/>
      </c>
      <c r="T440" s="29" t="str">
        <f t="shared" si="234"/>
        <v/>
      </c>
      <c r="U440" s="29" t="str">
        <f t="shared" si="235"/>
        <v/>
      </c>
      <c r="V440" s="29" t="str">
        <f t="shared" si="236"/>
        <v/>
      </c>
      <c r="W440" s="29" t="str">
        <f t="shared" si="237"/>
        <v/>
      </c>
      <c r="X440" s="29" t="str">
        <f t="shared" si="238"/>
        <v/>
      </c>
      <c r="Y440" s="29" t="str">
        <f t="shared" si="239"/>
        <v/>
      </c>
    </row>
    <row r="441" spans="16:25">
      <c r="P441" s="29" t="str">
        <f t="shared" si="230"/>
        <v/>
      </c>
      <c r="Q441" s="29" t="str">
        <f t="shared" si="231"/>
        <v/>
      </c>
      <c r="R441" s="29" t="str">
        <f t="shared" si="232"/>
        <v/>
      </c>
      <c r="S441" s="29" t="str">
        <f t="shared" si="233"/>
        <v/>
      </c>
      <c r="T441" s="29" t="str">
        <f t="shared" si="234"/>
        <v/>
      </c>
      <c r="U441" s="29" t="str">
        <f t="shared" si="235"/>
        <v/>
      </c>
      <c r="V441" s="29" t="str">
        <f t="shared" si="236"/>
        <v/>
      </c>
      <c r="W441" s="29" t="str">
        <f t="shared" si="237"/>
        <v/>
      </c>
      <c r="X441" s="29" t="str">
        <f t="shared" si="238"/>
        <v/>
      </c>
      <c r="Y441" s="29" t="str">
        <f t="shared" si="239"/>
        <v/>
      </c>
    </row>
    <row r="442" spans="16:25">
      <c r="P442" s="29" t="str">
        <f t="shared" si="230"/>
        <v/>
      </c>
      <c r="Q442" s="29" t="str">
        <f t="shared" si="231"/>
        <v/>
      </c>
      <c r="R442" s="29" t="str">
        <f t="shared" si="232"/>
        <v/>
      </c>
      <c r="S442" s="29" t="str">
        <f t="shared" si="233"/>
        <v/>
      </c>
      <c r="T442" s="29" t="str">
        <f t="shared" si="234"/>
        <v/>
      </c>
      <c r="U442" s="29" t="str">
        <f t="shared" si="235"/>
        <v/>
      </c>
      <c r="V442" s="29" t="str">
        <f t="shared" si="236"/>
        <v/>
      </c>
      <c r="W442" s="29" t="str">
        <f t="shared" si="237"/>
        <v/>
      </c>
      <c r="X442" s="29" t="str">
        <f t="shared" si="238"/>
        <v/>
      </c>
      <c r="Y442" s="29" t="str">
        <f t="shared" si="239"/>
        <v/>
      </c>
    </row>
    <row r="443" spans="16:25">
      <c r="P443" s="29" t="str">
        <f t="shared" si="230"/>
        <v/>
      </c>
      <c r="Q443" s="29" t="str">
        <f t="shared" si="231"/>
        <v/>
      </c>
      <c r="R443" s="29" t="str">
        <f t="shared" si="232"/>
        <v/>
      </c>
      <c r="S443" s="29" t="str">
        <f t="shared" si="233"/>
        <v/>
      </c>
      <c r="T443" s="29" t="str">
        <f t="shared" si="234"/>
        <v/>
      </c>
      <c r="U443" s="29" t="str">
        <f t="shared" si="235"/>
        <v/>
      </c>
      <c r="V443" s="29" t="str">
        <f t="shared" si="236"/>
        <v/>
      </c>
      <c r="W443" s="29" t="str">
        <f t="shared" si="237"/>
        <v/>
      </c>
      <c r="X443" s="29" t="str">
        <f t="shared" si="238"/>
        <v/>
      </c>
      <c r="Y443" s="29" t="str">
        <f t="shared" si="239"/>
        <v/>
      </c>
    </row>
    <row r="444" spans="16:25">
      <c r="P444" s="29" t="str">
        <f t="shared" si="230"/>
        <v/>
      </c>
      <c r="Q444" s="29" t="str">
        <f t="shared" si="231"/>
        <v/>
      </c>
      <c r="R444" s="29" t="str">
        <f t="shared" si="232"/>
        <v/>
      </c>
      <c r="S444" s="29" t="str">
        <f t="shared" si="233"/>
        <v/>
      </c>
      <c r="T444" s="29" t="str">
        <f t="shared" si="234"/>
        <v/>
      </c>
      <c r="U444" s="29" t="str">
        <f t="shared" si="235"/>
        <v/>
      </c>
      <c r="V444" s="29" t="str">
        <f t="shared" si="236"/>
        <v/>
      </c>
      <c r="W444" s="29" t="str">
        <f t="shared" si="237"/>
        <v/>
      </c>
      <c r="X444" s="29" t="str">
        <f t="shared" si="238"/>
        <v/>
      </c>
      <c r="Y444" s="29" t="str">
        <f t="shared" si="239"/>
        <v/>
      </c>
    </row>
    <row r="445" spans="16:25">
      <c r="P445" s="29" t="str">
        <f t="shared" si="230"/>
        <v/>
      </c>
      <c r="Q445" s="29" t="str">
        <f t="shared" si="231"/>
        <v/>
      </c>
      <c r="R445" s="29" t="str">
        <f t="shared" si="232"/>
        <v/>
      </c>
      <c r="S445" s="29" t="str">
        <f t="shared" si="233"/>
        <v/>
      </c>
      <c r="T445" s="29" t="str">
        <f t="shared" si="234"/>
        <v/>
      </c>
      <c r="U445" s="29" t="str">
        <f t="shared" si="235"/>
        <v/>
      </c>
      <c r="V445" s="29" t="str">
        <f t="shared" si="236"/>
        <v/>
      </c>
      <c r="W445" s="29" t="str">
        <f t="shared" si="237"/>
        <v/>
      </c>
      <c r="X445" s="29" t="str">
        <f t="shared" si="238"/>
        <v/>
      </c>
      <c r="Y445" s="29" t="str">
        <f t="shared" si="239"/>
        <v/>
      </c>
    </row>
    <row r="446" spans="16:25">
      <c r="P446" s="29" t="str">
        <f t="shared" si="230"/>
        <v/>
      </c>
      <c r="Q446" s="29" t="str">
        <f t="shared" si="231"/>
        <v/>
      </c>
      <c r="R446" s="29" t="str">
        <f t="shared" si="232"/>
        <v/>
      </c>
      <c r="S446" s="29" t="str">
        <f t="shared" si="233"/>
        <v/>
      </c>
      <c r="T446" s="29" t="str">
        <f t="shared" si="234"/>
        <v/>
      </c>
      <c r="U446" s="29" t="str">
        <f t="shared" si="235"/>
        <v/>
      </c>
      <c r="V446" s="29" t="str">
        <f t="shared" si="236"/>
        <v/>
      </c>
      <c r="W446" s="29" t="str">
        <f t="shared" si="237"/>
        <v/>
      </c>
      <c r="X446" s="29" t="str">
        <f t="shared" si="238"/>
        <v/>
      </c>
      <c r="Y446" s="29" t="str">
        <f t="shared" si="239"/>
        <v/>
      </c>
    </row>
    <row r="447" spans="16:25">
      <c r="P447" s="29" t="str">
        <f t="shared" si="230"/>
        <v/>
      </c>
      <c r="Q447" s="29" t="str">
        <f t="shared" si="231"/>
        <v/>
      </c>
      <c r="R447" s="29" t="str">
        <f t="shared" si="232"/>
        <v/>
      </c>
      <c r="S447" s="29" t="str">
        <f t="shared" si="233"/>
        <v/>
      </c>
      <c r="T447" s="29" t="str">
        <f t="shared" si="234"/>
        <v/>
      </c>
      <c r="U447" s="29" t="str">
        <f t="shared" si="235"/>
        <v/>
      </c>
      <c r="V447" s="29" t="str">
        <f t="shared" si="236"/>
        <v/>
      </c>
      <c r="W447" s="29" t="str">
        <f t="shared" si="237"/>
        <v/>
      </c>
      <c r="X447" s="29" t="str">
        <f t="shared" si="238"/>
        <v/>
      </c>
      <c r="Y447" s="29" t="str">
        <f t="shared" si="239"/>
        <v/>
      </c>
    </row>
    <row r="448" spans="16:25">
      <c r="P448" s="29" t="str">
        <f t="shared" si="230"/>
        <v/>
      </c>
      <c r="Q448" s="29" t="str">
        <f t="shared" si="231"/>
        <v/>
      </c>
      <c r="R448" s="29" t="str">
        <f t="shared" si="232"/>
        <v/>
      </c>
      <c r="S448" s="29" t="str">
        <f t="shared" si="233"/>
        <v/>
      </c>
      <c r="T448" s="29" t="str">
        <f t="shared" si="234"/>
        <v/>
      </c>
      <c r="U448" s="29" t="str">
        <f t="shared" si="235"/>
        <v/>
      </c>
      <c r="V448" s="29" t="str">
        <f t="shared" si="236"/>
        <v/>
      </c>
      <c r="W448" s="29" t="str">
        <f t="shared" si="237"/>
        <v/>
      </c>
      <c r="X448" s="29" t="str">
        <f t="shared" si="238"/>
        <v/>
      </c>
      <c r="Y448" s="29" t="str">
        <f t="shared" si="239"/>
        <v/>
      </c>
    </row>
    <row r="449" spans="16:25">
      <c r="P449" s="29" t="str">
        <f t="shared" si="230"/>
        <v/>
      </c>
      <c r="Q449" s="29" t="str">
        <f t="shared" si="231"/>
        <v/>
      </c>
      <c r="R449" s="29" t="str">
        <f t="shared" si="232"/>
        <v/>
      </c>
      <c r="S449" s="29" t="str">
        <f t="shared" si="233"/>
        <v/>
      </c>
      <c r="T449" s="29" t="str">
        <f t="shared" si="234"/>
        <v/>
      </c>
      <c r="U449" s="29" t="str">
        <f t="shared" si="235"/>
        <v/>
      </c>
      <c r="V449" s="29" t="str">
        <f t="shared" si="236"/>
        <v/>
      </c>
      <c r="W449" s="29" t="str">
        <f t="shared" si="237"/>
        <v/>
      </c>
      <c r="X449" s="29" t="str">
        <f t="shared" si="238"/>
        <v/>
      </c>
      <c r="Y449" s="29" t="str">
        <f t="shared" si="239"/>
        <v/>
      </c>
    </row>
    <row r="450" spans="16:25">
      <c r="P450" s="29" t="str">
        <f t="shared" si="230"/>
        <v/>
      </c>
      <c r="Q450" s="29" t="str">
        <f t="shared" si="231"/>
        <v/>
      </c>
      <c r="R450" s="29" t="str">
        <f t="shared" si="232"/>
        <v/>
      </c>
      <c r="S450" s="29" t="str">
        <f t="shared" si="233"/>
        <v/>
      </c>
      <c r="T450" s="29" t="str">
        <f t="shared" si="234"/>
        <v/>
      </c>
      <c r="U450" s="29" t="str">
        <f t="shared" si="235"/>
        <v/>
      </c>
      <c r="V450" s="29" t="str">
        <f t="shared" si="236"/>
        <v/>
      </c>
      <c r="W450" s="29" t="str">
        <f t="shared" si="237"/>
        <v/>
      </c>
      <c r="X450" s="29" t="str">
        <f t="shared" si="238"/>
        <v/>
      </c>
      <c r="Y450" s="29" t="str">
        <f t="shared" si="239"/>
        <v/>
      </c>
    </row>
    <row r="451" spans="16:25">
      <c r="P451" s="29" t="str">
        <f t="shared" si="230"/>
        <v/>
      </c>
      <c r="Q451" s="29" t="str">
        <f t="shared" si="231"/>
        <v/>
      </c>
      <c r="R451" s="29" t="str">
        <f t="shared" si="232"/>
        <v/>
      </c>
      <c r="S451" s="29" t="str">
        <f t="shared" si="233"/>
        <v/>
      </c>
      <c r="T451" s="29" t="str">
        <f t="shared" si="234"/>
        <v/>
      </c>
      <c r="U451" s="29" t="str">
        <f t="shared" si="235"/>
        <v/>
      </c>
      <c r="V451" s="29" t="str">
        <f t="shared" si="236"/>
        <v/>
      </c>
      <c r="W451" s="29" t="str">
        <f t="shared" si="237"/>
        <v/>
      </c>
      <c r="X451" s="29" t="str">
        <f t="shared" si="238"/>
        <v/>
      </c>
      <c r="Y451" s="29" t="str">
        <f t="shared" si="239"/>
        <v/>
      </c>
    </row>
    <row r="452" spans="16:25">
      <c r="P452" s="29" t="str">
        <f t="shared" ref="P452:P493" si="240">MID($O452,1,1)</f>
        <v/>
      </c>
      <c r="Q452" s="29" t="str">
        <f t="shared" ref="Q452:Q493" si="241">MID($O452,2,1)</f>
        <v/>
      </c>
      <c r="R452" s="29" t="str">
        <f t="shared" ref="R452:R493" si="242">MID($O452,3,1)</f>
        <v/>
      </c>
      <c r="S452" s="29" t="str">
        <f t="shared" ref="S452:S493" si="243">MID($O452,4,1)</f>
        <v/>
      </c>
      <c r="T452" s="29" t="str">
        <f t="shared" ref="T452:T493" si="244">MID($O452,5,1)</f>
        <v/>
      </c>
      <c r="U452" s="29" t="str">
        <f t="shared" ref="U452:U493" si="245">MID($O452,6,1)</f>
        <v/>
      </c>
      <c r="V452" s="29" t="str">
        <f t="shared" ref="V452:V493" si="246">MID($O452,7,1)</f>
        <v/>
      </c>
      <c r="W452" s="29" t="str">
        <f t="shared" ref="W452:W493" si="247">MID($O452,8,1)</f>
        <v/>
      </c>
      <c r="X452" s="29" t="str">
        <f t="shared" ref="X452:X493" si="248">MID($O452,9,1)</f>
        <v/>
      </c>
      <c r="Y452" s="29" t="str">
        <f t="shared" ref="Y452:Y493" si="249">MID($O452,10,1)</f>
        <v/>
      </c>
    </row>
    <row r="453" spans="16:25">
      <c r="P453" s="29" t="str">
        <f t="shared" si="240"/>
        <v/>
      </c>
      <c r="Q453" s="29" t="str">
        <f t="shared" si="241"/>
        <v/>
      </c>
      <c r="R453" s="29" t="str">
        <f t="shared" si="242"/>
        <v/>
      </c>
      <c r="S453" s="29" t="str">
        <f t="shared" si="243"/>
        <v/>
      </c>
      <c r="T453" s="29" t="str">
        <f t="shared" si="244"/>
        <v/>
      </c>
      <c r="U453" s="29" t="str">
        <f t="shared" si="245"/>
        <v/>
      </c>
      <c r="V453" s="29" t="str">
        <f t="shared" si="246"/>
        <v/>
      </c>
      <c r="W453" s="29" t="str">
        <f t="shared" si="247"/>
        <v/>
      </c>
      <c r="X453" s="29" t="str">
        <f t="shared" si="248"/>
        <v/>
      </c>
      <c r="Y453" s="29" t="str">
        <f t="shared" si="249"/>
        <v/>
      </c>
    </row>
    <row r="454" spans="16:25">
      <c r="P454" s="29" t="str">
        <f t="shared" si="240"/>
        <v/>
      </c>
      <c r="Q454" s="29" t="str">
        <f t="shared" si="241"/>
        <v/>
      </c>
      <c r="R454" s="29" t="str">
        <f t="shared" si="242"/>
        <v/>
      </c>
      <c r="S454" s="29" t="str">
        <f t="shared" si="243"/>
        <v/>
      </c>
      <c r="T454" s="29" t="str">
        <f t="shared" si="244"/>
        <v/>
      </c>
      <c r="U454" s="29" t="str">
        <f t="shared" si="245"/>
        <v/>
      </c>
      <c r="V454" s="29" t="str">
        <f t="shared" si="246"/>
        <v/>
      </c>
      <c r="W454" s="29" t="str">
        <f t="shared" si="247"/>
        <v/>
      </c>
      <c r="X454" s="29" t="str">
        <f t="shared" si="248"/>
        <v/>
      </c>
      <c r="Y454" s="29" t="str">
        <f t="shared" si="249"/>
        <v/>
      </c>
    </row>
    <row r="455" spans="16:25">
      <c r="P455" s="29" t="str">
        <f t="shared" si="240"/>
        <v/>
      </c>
      <c r="Q455" s="29" t="str">
        <f t="shared" si="241"/>
        <v/>
      </c>
      <c r="R455" s="29" t="str">
        <f t="shared" si="242"/>
        <v/>
      </c>
      <c r="S455" s="29" t="str">
        <f t="shared" si="243"/>
        <v/>
      </c>
      <c r="T455" s="29" t="str">
        <f t="shared" si="244"/>
        <v/>
      </c>
      <c r="U455" s="29" t="str">
        <f t="shared" si="245"/>
        <v/>
      </c>
      <c r="V455" s="29" t="str">
        <f t="shared" si="246"/>
        <v/>
      </c>
      <c r="W455" s="29" t="str">
        <f t="shared" si="247"/>
        <v/>
      </c>
      <c r="X455" s="29" t="str">
        <f t="shared" si="248"/>
        <v/>
      </c>
      <c r="Y455" s="29" t="str">
        <f t="shared" si="249"/>
        <v/>
      </c>
    </row>
    <row r="456" spans="16:25">
      <c r="P456" s="29" t="str">
        <f t="shared" si="240"/>
        <v/>
      </c>
      <c r="Q456" s="29" t="str">
        <f t="shared" si="241"/>
        <v/>
      </c>
      <c r="R456" s="29" t="str">
        <f t="shared" si="242"/>
        <v/>
      </c>
      <c r="S456" s="29" t="str">
        <f t="shared" si="243"/>
        <v/>
      </c>
      <c r="T456" s="29" t="str">
        <f t="shared" si="244"/>
        <v/>
      </c>
      <c r="U456" s="29" t="str">
        <f t="shared" si="245"/>
        <v/>
      </c>
      <c r="V456" s="29" t="str">
        <f t="shared" si="246"/>
        <v/>
      </c>
      <c r="W456" s="29" t="str">
        <f t="shared" si="247"/>
        <v/>
      </c>
      <c r="X456" s="29" t="str">
        <f t="shared" si="248"/>
        <v/>
      </c>
      <c r="Y456" s="29" t="str">
        <f t="shared" si="249"/>
        <v/>
      </c>
    </row>
    <row r="457" spans="16:25">
      <c r="P457" s="29" t="str">
        <f t="shared" si="240"/>
        <v/>
      </c>
      <c r="Q457" s="29" t="str">
        <f t="shared" si="241"/>
        <v/>
      </c>
      <c r="R457" s="29" t="str">
        <f t="shared" si="242"/>
        <v/>
      </c>
      <c r="S457" s="29" t="str">
        <f t="shared" si="243"/>
        <v/>
      </c>
      <c r="T457" s="29" t="str">
        <f t="shared" si="244"/>
        <v/>
      </c>
      <c r="U457" s="29" t="str">
        <f t="shared" si="245"/>
        <v/>
      </c>
      <c r="V457" s="29" t="str">
        <f t="shared" si="246"/>
        <v/>
      </c>
      <c r="W457" s="29" t="str">
        <f t="shared" si="247"/>
        <v/>
      </c>
      <c r="X457" s="29" t="str">
        <f t="shared" si="248"/>
        <v/>
      </c>
      <c r="Y457" s="29" t="str">
        <f t="shared" si="249"/>
        <v/>
      </c>
    </row>
    <row r="458" spans="16:25">
      <c r="P458" s="29" t="str">
        <f t="shared" si="240"/>
        <v/>
      </c>
      <c r="Q458" s="29" t="str">
        <f t="shared" si="241"/>
        <v/>
      </c>
      <c r="R458" s="29" t="str">
        <f t="shared" si="242"/>
        <v/>
      </c>
      <c r="S458" s="29" t="str">
        <f t="shared" si="243"/>
        <v/>
      </c>
      <c r="T458" s="29" t="str">
        <f t="shared" si="244"/>
        <v/>
      </c>
      <c r="U458" s="29" t="str">
        <f t="shared" si="245"/>
        <v/>
      </c>
      <c r="V458" s="29" t="str">
        <f t="shared" si="246"/>
        <v/>
      </c>
      <c r="W458" s="29" t="str">
        <f t="shared" si="247"/>
        <v/>
      </c>
      <c r="X458" s="29" t="str">
        <f t="shared" si="248"/>
        <v/>
      </c>
      <c r="Y458" s="29" t="str">
        <f t="shared" si="249"/>
        <v/>
      </c>
    </row>
    <row r="459" spans="16:25">
      <c r="P459" s="29" t="str">
        <f t="shared" si="240"/>
        <v/>
      </c>
      <c r="Q459" s="29" t="str">
        <f t="shared" si="241"/>
        <v/>
      </c>
      <c r="R459" s="29" t="str">
        <f t="shared" si="242"/>
        <v/>
      </c>
      <c r="S459" s="29" t="str">
        <f t="shared" si="243"/>
        <v/>
      </c>
      <c r="T459" s="29" t="str">
        <f t="shared" si="244"/>
        <v/>
      </c>
      <c r="U459" s="29" t="str">
        <f t="shared" si="245"/>
        <v/>
      </c>
      <c r="V459" s="29" t="str">
        <f t="shared" si="246"/>
        <v/>
      </c>
      <c r="W459" s="29" t="str">
        <f t="shared" si="247"/>
        <v/>
      </c>
      <c r="X459" s="29" t="str">
        <f t="shared" si="248"/>
        <v/>
      </c>
      <c r="Y459" s="29" t="str">
        <f t="shared" si="249"/>
        <v/>
      </c>
    </row>
    <row r="460" spans="16:25">
      <c r="P460" s="29" t="str">
        <f t="shared" si="240"/>
        <v/>
      </c>
      <c r="Q460" s="29" t="str">
        <f t="shared" si="241"/>
        <v/>
      </c>
      <c r="R460" s="29" t="str">
        <f t="shared" si="242"/>
        <v/>
      </c>
      <c r="S460" s="29" t="str">
        <f t="shared" si="243"/>
        <v/>
      </c>
      <c r="T460" s="29" t="str">
        <f t="shared" si="244"/>
        <v/>
      </c>
      <c r="U460" s="29" t="str">
        <f t="shared" si="245"/>
        <v/>
      </c>
      <c r="V460" s="29" t="str">
        <f t="shared" si="246"/>
        <v/>
      </c>
      <c r="W460" s="29" t="str">
        <f t="shared" si="247"/>
        <v/>
      </c>
      <c r="X460" s="29" t="str">
        <f t="shared" si="248"/>
        <v/>
      </c>
      <c r="Y460" s="29" t="str">
        <f t="shared" si="249"/>
        <v/>
      </c>
    </row>
    <row r="461" spans="16:25">
      <c r="P461" s="29" t="str">
        <f t="shared" si="240"/>
        <v/>
      </c>
      <c r="Q461" s="29" t="str">
        <f t="shared" si="241"/>
        <v/>
      </c>
      <c r="R461" s="29" t="str">
        <f t="shared" si="242"/>
        <v/>
      </c>
      <c r="S461" s="29" t="str">
        <f t="shared" si="243"/>
        <v/>
      </c>
      <c r="T461" s="29" t="str">
        <f t="shared" si="244"/>
        <v/>
      </c>
      <c r="U461" s="29" t="str">
        <f t="shared" si="245"/>
        <v/>
      </c>
      <c r="V461" s="29" t="str">
        <f t="shared" si="246"/>
        <v/>
      </c>
      <c r="W461" s="29" t="str">
        <f t="shared" si="247"/>
        <v/>
      </c>
      <c r="X461" s="29" t="str">
        <f t="shared" si="248"/>
        <v/>
      </c>
      <c r="Y461" s="29" t="str">
        <f t="shared" si="249"/>
        <v/>
      </c>
    </row>
    <row r="462" spans="16:25">
      <c r="P462" s="29" t="str">
        <f t="shared" si="240"/>
        <v/>
      </c>
      <c r="Q462" s="29" t="str">
        <f t="shared" si="241"/>
        <v/>
      </c>
      <c r="R462" s="29" t="str">
        <f t="shared" si="242"/>
        <v/>
      </c>
      <c r="S462" s="29" t="str">
        <f t="shared" si="243"/>
        <v/>
      </c>
      <c r="T462" s="29" t="str">
        <f t="shared" si="244"/>
        <v/>
      </c>
      <c r="U462" s="29" t="str">
        <f t="shared" si="245"/>
        <v/>
      </c>
      <c r="V462" s="29" t="str">
        <f t="shared" si="246"/>
        <v/>
      </c>
      <c r="W462" s="29" t="str">
        <f t="shared" si="247"/>
        <v/>
      </c>
      <c r="X462" s="29" t="str">
        <f t="shared" si="248"/>
        <v/>
      </c>
      <c r="Y462" s="29" t="str">
        <f t="shared" si="249"/>
        <v/>
      </c>
    </row>
    <row r="463" spans="16:25">
      <c r="P463" s="29" t="str">
        <f t="shared" si="240"/>
        <v/>
      </c>
      <c r="Q463" s="29" t="str">
        <f t="shared" si="241"/>
        <v/>
      </c>
      <c r="R463" s="29" t="str">
        <f t="shared" si="242"/>
        <v/>
      </c>
      <c r="S463" s="29" t="str">
        <f t="shared" si="243"/>
        <v/>
      </c>
      <c r="T463" s="29" t="str">
        <f t="shared" si="244"/>
        <v/>
      </c>
      <c r="U463" s="29" t="str">
        <f t="shared" si="245"/>
        <v/>
      </c>
      <c r="V463" s="29" t="str">
        <f t="shared" si="246"/>
        <v/>
      </c>
      <c r="W463" s="29" t="str">
        <f t="shared" si="247"/>
        <v/>
      </c>
      <c r="X463" s="29" t="str">
        <f t="shared" si="248"/>
        <v/>
      </c>
      <c r="Y463" s="29" t="str">
        <f t="shared" si="249"/>
        <v/>
      </c>
    </row>
    <row r="464" spans="16:25">
      <c r="P464" s="29" t="str">
        <f t="shared" si="240"/>
        <v/>
      </c>
      <c r="Q464" s="29" t="str">
        <f t="shared" si="241"/>
        <v/>
      </c>
      <c r="R464" s="29" t="str">
        <f t="shared" si="242"/>
        <v/>
      </c>
      <c r="S464" s="29" t="str">
        <f t="shared" si="243"/>
        <v/>
      </c>
      <c r="T464" s="29" t="str">
        <f t="shared" si="244"/>
        <v/>
      </c>
      <c r="U464" s="29" t="str">
        <f t="shared" si="245"/>
        <v/>
      </c>
      <c r="V464" s="29" t="str">
        <f t="shared" si="246"/>
        <v/>
      </c>
      <c r="W464" s="29" t="str">
        <f t="shared" si="247"/>
        <v/>
      </c>
      <c r="X464" s="29" t="str">
        <f t="shared" si="248"/>
        <v/>
      </c>
      <c r="Y464" s="29" t="str">
        <f t="shared" si="249"/>
        <v/>
      </c>
    </row>
    <row r="465" spans="16:25">
      <c r="P465" s="29" t="str">
        <f t="shared" si="240"/>
        <v/>
      </c>
      <c r="Q465" s="29" t="str">
        <f t="shared" si="241"/>
        <v/>
      </c>
      <c r="R465" s="29" t="str">
        <f t="shared" si="242"/>
        <v/>
      </c>
      <c r="S465" s="29" t="str">
        <f t="shared" si="243"/>
        <v/>
      </c>
      <c r="T465" s="29" t="str">
        <f t="shared" si="244"/>
        <v/>
      </c>
      <c r="U465" s="29" t="str">
        <f t="shared" si="245"/>
        <v/>
      </c>
      <c r="V465" s="29" t="str">
        <f t="shared" si="246"/>
        <v/>
      </c>
      <c r="W465" s="29" t="str">
        <f t="shared" si="247"/>
        <v/>
      </c>
      <c r="X465" s="29" t="str">
        <f t="shared" si="248"/>
        <v/>
      </c>
      <c r="Y465" s="29" t="str">
        <f t="shared" si="249"/>
        <v/>
      </c>
    </row>
    <row r="466" spans="16:25">
      <c r="P466" s="29" t="str">
        <f t="shared" si="240"/>
        <v/>
      </c>
      <c r="Q466" s="29" t="str">
        <f t="shared" si="241"/>
        <v/>
      </c>
      <c r="R466" s="29" t="str">
        <f t="shared" si="242"/>
        <v/>
      </c>
      <c r="S466" s="29" t="str">
        <f t="shared" si="243"/>
        <v/>
      </c>
      <c r="T466" s="29" t="str">
        <f t="shared" si="244"/>
        <v/>
      </c>
      <c r="U466" s="29" t="str">
        <f t="shared" si="245"/>
        <v/>
      </c>
      <c r="V466" s="29" t="str">
        <f t="shared" si="246"/>
        <v/>
      </c>
      <c r="W466" s="29" t="str">
        <f t="shared" si="247"/>
        <v/>
      </c>
      <c r="X466" s="29" t="str">
        <f t="shared" si="248"/>
        <v/>
      </c>
      <c r="Y466" s="29" t="str">
        <f t="shared" si="249"/>
        <v/>
      </c>
    </row>
    <row r="467" spans="16:25">
      <c r="P467" s="29" t="str">
        <f t="shared" si="240"/>
        <v/>
      </c>
      <c r="Q467" s="29" t="str">
        <f t="shared" si="241"/>
        <v/>
      </c>
      <c r="R467" s="29" t="str">
        <f t="shared" si="242"/>
        <v/>
      </c>
      <c r="S467" s="29" t="str">
        <f t="shared" si="243"/>
        <v/>
      </c>
      <c r="T467" s="29" t="str">
        <f t="shared" si="244"/>
        <v/>
      </c>
      <c r="U467" s="29" t="str">
        <f t="shared" si="245"/>
        <v/>
      </c>
      <c r="V467" s="29" t="str">
        <f t="shared" si="246"/>
        <v/>
      </c>
      <c r="W467" s="29" t="str">
        <f t="shared" si="247"/>
        <v/>
      </c>
      <c r="X467" s="29" t="str">
        <f t="shared" si="248"/>
        <v/>
      </c>
      <c r="Y467" s="29" t="str">
        <f t="shared" si="249"/>
        <v/>
      </c>
    </row>
    <row r="468" spans="16:25">
      <c r="P468" s="29" t="str">
        <f t="shared" si="240"/>
        <v/>
      </c>
      <c r="Q468" s="29" t="str">
        <f t="shared" si="241"/>
        <v/>
      </c>
      <c r="R468" s="29" t="str">
        <f t="shared" si="242"/>
        <v/>
      </c>
      <c r="S468" s="29" t="str">
        <f t="shared" si="243"/>
        <v/>
      </c>
      <c r="T468" s="29" t="str">
        <f t="shared" si="244"/>
        <v/>
      </c>
      <c r="U468" s="29" t="str">
        <f t="shared" si="245"/>
        <v/>
      </c>
      <c r="V468" s="29" t="str">
        <f t="shared" si="246"/>
        <v/>
      </c>
      <c r="W468" s="29" t="str">
        <f t="shared" si="247"/>
        <v/>
      </c>
      <c r="X468" s="29" t="str">
        <f t="shared" si="248"/>
        <v/>
      </c>
      <c r="Y468" s="29" t="str">
        <f t="shared" si="249"/>
        <v/>
      </c>
    </row>
    <row r="469" spans="16:25">
      <c r="P469" s="29" t="str">
        <f t="shared" si="240"/>
        <v/>
      </c>
      <c r="Q469" s="29" t="str">
        <f t="shared" si="241"/>
        <v/>
      </c>
      <c r="R469" s="29" t="str">
        <f t="shared" si="242"/>
        <v/>
      </c>
      <c r="S469" s="29" t="str">
        <f t="shared" si="243"/>
        <v/>
      </c>
      <c r="T469" s="29" t="str">
        <f t="shared" si="244"/>
        <v/>
      </c>
      <c r="U469" s="29" t="str">
        <f t="shared" si="245"/>
        <v/>
      </c>
      <c r="V469" s="29" t="str">
        <f t="shared" si="246"/>
        <v/>
      </c>
      <c r="W469" s="29" t="str">
        <f t="shared" si="247"/>
        <v/>
      </c>
      <c r="X469" s="29" t="str">
        <f t="shared" si="248"/>
        <v/>
      </c>
      <c r="Y469" s="29" t="str">
        <f t="shared" si="249"/>
        <v/>
      </c>
    </row>
    <row r="470" spans="16:25">
      <c r="P470" s="29" t="str">
        <f t="shared" si="240"/>
        <v/>
      </c>
      <c r="Q470" s="29" t="str">
        <f t="shared" si="241"/>
        <v/>
      </c>
      <c r="R470" s="29" t="str">
        <f t="shared" si="242"/>
        <v/>
      </c>
      <c r="S470" s="29" t="str">
        <f t="shared" si="243"/>
        <v/>
      </c>
      <c r="T470" s="29" t="str">
        <f t="shared" si="244"/>
        <v/>
      </c>
      <c r="U470" s="29" t="str">
        <f t="shared" si="245"/>
        <v/>
      </c>
      <c r="V470" s="29" t="str">
        <f t="shared" si="246"/>
        <v/>
      </c>
      <c r="W470" s="29" t="str">
        <f t="shared" si="247"/>
        <v/>
      </c>
      <c r="X470" s="29" t="str">
        <f t="shared" si="248"/>
        <v/>
      </c>
      <c r="Y470" s="29" t="str">
        <f t="shared" si="249"/>
        <v/>
      </c>
    </row>
    <row r="471" spans="16:25">
      <c r="P471" s="29" t="str">
        <f t="shared" si="240"/>
        <v/>
      </c>
      <c r="Q471" s="29" t="str">
        <f t="shared" si="241"/>
        <v/>
      </c>
      <c r="R471" s="29" t="str">
        <f t="shared" si="242"/>
        <v/>
      </c>
      <c r="S471" s="29" t="str">
        <f t="shared" si="243"/>
        <v/>
      </c>
      <c r="T471" s="29" t="str">
        <f t="shared" si="244"/>
        <v/>
      </c>
      <c r="U471" s="29" t="str">
        <f t="shared" si="245"/>
        <v/>
      </c>
      <c r="V471" s="29" t="str">
        <f t="shared" si="246"/>
        <v/>
      </c>
      <c r="W471" s="29" t="str">
        <f t="shared" si="247"/>
        <v/>
      </c>
      <c r="X471" s="29" t="str">
        <f t="shared" si="248"/>
        <v/>
      </c>
      <c r="Y471" s="29" t="str">
        <f t="shared" si="249"/>
        <v/>
      </c>
    </row>
    <row r="472" spans="16:25">
      <c r="P472" s="29" t="str">
        <f t="shared" si="240"/>
        <v/>
      </c>
      <c r="Q472" s="29" t="str">
        <f t="shared" si="241"/>
        <v/>
      </c>
      <c r="R472" s="29" t="str">
        <f t="shared" si="242"/>
        <v/>
      </c>
      <c r="S472" s="29" t="str">
        <f t="shared" si="243"/>
        <v/>
      </c>
      <c r="T472" s="29" t="str">
        <f t="shared" si="244"/>
        <v/>
      </c>
      <c r="U472" s="29" t="str">
        <f t="shared" si="245"/>
        <v/>
      </c>
      <c r="V472" s="29" t="str">
        <f t="shared" si="246"/>
        <v/>
      </c>
      <c r="W472" s="29" t="str">
        <f t="shared" si="247"/>
        <v/>
      </c>
      <c r="X472" s="29" t="str">
        <f t="shared" si="248"/>
        <v/>
      </c>
      <c r="Y472" s="29" t="str">
        <f t="shared" si="249"/>
        <v/>
      </c>
    </row>
    <row r="473" spans="16:25">
      <c r="P473" s="29" t="str">
        <f t="shared" si="240"/>
        <v/>
      </c>
      <c r="Q473" s="29" t="str">
        <f t="shared" si="241"/>
        <v/>
      </c>
      <c r="R473" s="29" t="str">
        <f t="shared" si="242"/>
        <v/>
      </c>
      <c r="S473" s="29" t="str">
        <f t="shared" si="243"/>
        <v/>
      </c>
      <c r="T473" s="29" t="str">
        <f t="shared" si="244"/>
        <v/>
      </c>
      <c r="U473" s="29" t="str">
        <f t="shared" si="245"/>
        <v/>
      </c>
      <c r="V473" s="29" t="str">
        <f t="shared" si="246"/>
        <v/>
      </c>
      <c r="W473" s="29" t="str">
        <f t="shared" si="247"/>
        <v/>
      </c>
      <c r="X473" s="29" t="str">
        <f t="shared" si="248"/>
        <v/>
      </c>
      <c r="Y473" s="29" t="str">
        <f t="shared" si="249"/>
        <v/>
      </c>
    </row>
    <row r="474" spans="16:25">
      <c r="P474" s="29" t="str">
        <f t="shared" si="240"/>
        <v/>
      </c>
      <c r="Q474" s="29" t="str">
        <f t="shared" si="241"/>
        <v/>
      </c>
      <c r="R474" s="29" t="str">
        <f t="shared" si="242"/>
        <v/>
      </c>
      <c r="S474" s="29" t="str">
        <f t="shared" si="243"/>
        <v/>
      </c>
      <c r="T474" s="29" t="str">
        <f t="shared" si="244"/>
        <v/>
      </c>
      <c r="U474" s="29" t="str">
        <f t="shared" si="245"/>
        <v/>
      </c>
      <c r="V474" s="29" t="str">
        <f t="shared" si="246"/>
        <v/>
      </c>
      <c r="W474" s="29" t="str">
        <f t="shared" si="247"/>
        <v/>
      </c>
      <c r="X474" s="29" t="str">
        <f t="shared" si="248"/>
        <v/>
      </c>
      <c r="Y474" s="29" t="str">
        <f t="shared" si="249"/>
        <v/>
      </c>
    </row>
    <row r="475" spans="16:25">
      <c r="P475" s="29" t="str">
        <f t="shared" si="240"/>
        <v/>
      </c>
      <c r="Q475" s="29" t="str">
        <f t="shared" si="241"/>
        <v/>
      </c>
      <c r="R475" s="29" t="str">
        <f t="shared" si="242"/>
        <v/>
      </c>
      <c r="S475" s="29" t="str">
        <f t="shared" si="243"/>
        <v/>
      </c>
      <c r="T475" s="29" t="str">
        <f t="shared" si="244"/>
        <v/>
      </c>
      <c r="U475" s="29" t="str">
        <f t="shared" si="245"/>
        <v/>
      </c>
      <c r="V475" s="29" t="str">
        <f t="shared" si="246"/>
        <v/>
      </c>
      <c r="W475" s="29" t="str">
        <f t="shared" si="247"/>
        <v/>
      </c>
      <c r="X475" s="29" t="str">
        <f t="shared" si="248"/>
        <v/>
      </c>
      <c r="Y475" s="29" t="str">
        <f t="shared" si="249"/>
        <v/>
      </c>
    </row>
    <row r="476" spans="16:25">
      <c r="P476" s="29" t="str">
        <f t="shared" si="240"/>
        <v/>
      </c>
      <c r="Q476" s="29" t="str">
        <f t="shared" si="241"/>
        <v/>
      </c>
      <c r="R476" s="29" t="str">
        <f t="shared" si="242"/>
        <v/>
      </c>
      <c r="S476" s="29" t="str">
        <f t="shared" si="243"/>
        <v/>
      </c>
      <c r="T476" s="29" t="str">
        <f t="shared" si="244"/>
        <v/>
      </c>
      <c r="U476" s="29" t="str">
        <f t="shared" si="245"/>
        <v/>
      </c>
      <c r="V476" s="29" t="str">
        <f t="shared" si="246"/>
        <v/>
      </c>
      <c r="W476" s="29" t="str">
        <f t="shared" si="247"/>
        <v/>
      </c>
      <c r="X476" s="29" t="str">
        <f t="shared" si="248"/>
        <v/>
      </c>
      <c r="Y476" s="29" t="str">
        <f t="shared" si="249"/>
        <v/>
      </c>
    </row>
    <row r="477" spans="16:25">
      <c r="P477" s="29" t="str">
        <f t="shared" si="240"/>
        <v/>
      </c>
      <c r="Q477" s="29" t="str">
        <f t="shared" si="241"/>
        <v/>
      </c>
      <c r="R477" s="29" t="str">
        <f t="shared" si="242"/>
        <v/>
      </c>
      <c r="S477" s="29" t="str">
        <f t="shared" si="243"/>
        <v/>
      </c>
      <c r="T477" s="29" t="str">
        <f t="shared" si="244"/>
        <v/>
      </c>
      <c r="U477" s="29" t="str">
        <f t="shared" si="245"/>
        <v/>
      </c>
      <c r="V477" s="29" t="str">
        <f t="shared" si="246"/>
        <v/>
      </c>
      <c r="W477" s="29" t="str">
        <f t="shared" si="247"/>
        <v/>
      </c>
      <c r="X477" s="29" t="str">
        <f t="shared" si="248"/>
        <v/>
      </c>
      <c r="Y477" s="29" t="str">
        <f t="shared" si="249"/>
        <v/>
      </c>
    </row>
    <row r="478" spans="16:25">
      <c r="P478" s="29" t="str">
        <f t="shared" si="240"/>
        <v/>
      </c>
      <c r="Q478" s="29" t="str">
        <f t="shared" si="241"/>
        <v/>
      </c>
      <c r="R478" s="29" t="str">
        <f t="shared" si="242"/>
        <v/>
      </c>
      <c r="S478" s="29" t="str">
        <f t="shared" si="243"/>
        <v/>
      </c>
      <c r="T478" s="29" t="str">
        <f t="shared" si="244"/>
        <v/>
      </c>
      <c r="U478" s="29" t="str">
        <f t="shared" si="245"/>
        <v/>
      </c>
      <c r="V478" s="29" t="str">
        <f t="shared" si="246"/>
        <v/>
      </c>
      <c r="W478" s="29" t="str">
        <f t="shared" si="247"/>
        <v/>
      </c>
      <c r="X478" s="29" t="str">
        <f t="shared" si="248"/>
        <v/>
      </c>
      <c r="Y478" s="29" t="str">
        <f t="shared" si="249"/>
        <v/>
      </c>
    </row>
    <row r="479" spans="16:25">
      <c r="P479" s="29" t="str">
        <f t="shared" si="240"/>
        <v/>
      </c>
      <c r="Q479" s="29" t="str">
        <f t="shared" si="241"/>
        <v/>
      </c>
      <c r="R479" s="29" t="str">
        <f t="shared" si="242"/>
        <v/>
      </c>
      <c r="S479" s="29" t="str">
        <f t="shared" si="243"/>
        <v/>
      </c>
      <c r="T479" s="29" t="str">
        <f t="shared" si="244"/>
        <v/>
      </c>
      <c r="U479" s="29" t="str">
        <f t="shared" si="245"/>
        <v/>
      </c>
      <c r="V479" s="29" t="str">
        <f t="shared" si="246"/>
        <v/>
      </c>
      <c r="W479" s="29" t="str">
        <f t="shared" si="247"/>
        <v/>
      </c>
      <c r="X479" s="29" t="str">
        <f t="shared" si="248"/>
        <v/>
      </c>
      <c r="Y479" s="29" t="str">
        <f t="shared" si="249"/>
        <v/>
      </c>
    </row>
    <row r="480" spans="16:25">
      <c r="P480" s="29" t="str">
        <f t="shared" si="240"/>
        <v/>
      </c>
      <c r="Q480" s="29" t="str">
        <f t="shared" si="241"/>
        <v/>
      </c>
      <c r="R480" s="29" t="str">
        <f t="shared" si="242"/>
        <v/>
      </c>
      <c r="S480" s="29" t="str">
        <f t="shared" si="243"/>
        <v/>
      </c>
      <c r="T480" s="29" t="str">
        <f t="shared" si="244"/>
        <v/>
      </c>
      <c r="U480" s="29" t="str">
        <f t="shared" si="245"/>
        <v/>
      </c>
      <c r="V480" s="29" t="str">
        <f t="shared" si="246"/>
        <v/>
      </c>
      <c r="W480" s="29" t="str">
        <f t="shared" si="247"/>
        <v/>
      </c>
      <c r="X480" s="29" t="str">
        <f t="shared" si="248"/>
        <v/>
      </c>
      <c r="Y480" s="29" t="str">
        <f t="shared" si="249"/>
        <v/>
      </c>
    </row>
    <row r="481" spans="16:25">
      <c r="P481" s="29" t="str">
        <f t="shared" si="240"/>
        <v/>
      </c>
      <c r="Q481" s="29" t="str">
        <f t="shared" si="241"/>
        <v/>
      </c>
      <c r="R481" s="29" t="str">
        <f t="shared" si="242"/>
        <v/>
      </c>
      <c r="S481" s="29" t="str">
        <f t="shared" si="243"/>
        <v/>
      </c>
      <c r="T481" s="29" t="str">
        <f t="shared" si="244"/>
        <v/>
      </c>
      <c r="U481" s="29" t="str">
        <f t="shared" si="245"/>
        <v/>
      </c>
      <c r="V481" s="29" t="str">
        <f t="shared" si="246"/>
        <v/>
      </c>
      <c r="W481" s="29" t="str">
        <f t="shared" si="247"/>
        <v/>
      </c>
      <c r="X481" s="29" t="str">
        <f t="shared" si="248"/>
        <v/>
      </c>
      <c r="Y481" s="29" t="str">
        <f t="shared" si="249"/>
        <v/>
      </c>
    </row>
    <row r="482" spans="16:25">
      <c r="P482" s="29" t="str">
        <f t="shared" si="240"/>
        <v/>
      </c>
      <c r="Q482" s="29" t="str">
        <f t="shared" si="241"/>
        <v/>
      </c>
      <c r="R482" s="29" t="str">
        <f t="shared" si="242"/>
        <v/>
      </c>
      <c r="S482" s="29" t="str">
        <f t="shared" si="243"/>
        <v/>
      </c>
      <c r="T482" s="29" t="str">
        <f t="shared" si="244"/>
        <v/>
      </c>
      <c r="U482" s="29" t="str">
        <f t="shared" si="245"/>
        <v/>
      </c>
      <c r="V482" s="29" t="str">
        <f t="shared" si="246"/>
        <v/>
      </c>
      <c r="W482" s="29" t="str">
        <f t="shared" si="247"/>
        <v/>
      </c>
      <c r="X482" s="29" t="str">
        <f t="shared" si="248"/>
        <v/>
      </c>
      <c r="Y482" s="29" t="str">
        <f t="shared" si="249"/>
        <v/>
      </c>
    </row>
    <row r="483" spans="16:25">
      <c r="P483" s="29" t="str">
        <f t="shared" si="240"/>
        <v/>
      </c>
      <c r="Q483" s="29" t="str">
        <f t="shared" si="241"/>
        <v/>
      </c>
      <c r="R483" s="29" t="str">
        <f t="shared" si="242"/>
        <v/>
      </c>
      <c r="S483" s="29" t="str">
        <f t="shared" si="243"/>
        <v/>
      </c>
      <c r="T483" s="29" t="str">
        <f t="shared" si="244"/>
        <v/>
      </c>
      <c r="U483" s="29" t="str">
        <f t="shared" si="245"/>
        <v/>
      </c>
      <c r="V483" s="29" t="str">
        <f t="shared" si="246"/>
        <v/>
      </c>
      <c r="W483" s="29" t="str">
        <f t="shared" si="247"/>
        <v/>
      </c>
      <c r="X483" s="29" t="str">
        <f t="shared" si="248"/>
        <v/>
      </c>
      <c r="Y483" s="29" t="str">
        <f t="shared" si="249"/>
        <v/>
      </c>
    </row>
    <row r="484" spans="16:25">
      <c r="P484" s="29" t="str">
        <f t="shared" si="240"/>
        <v/>
      </c>
      <c r="Q484" s="29" t="str">
        <f t="shared" si="241"/>
        <v/>
      </c>
      <c r="R484" s="29" t="str">
        <f t="shared" si="242"/>
        <v/>
      </c>
      <c r="S484" s="29" t="str">
        <f t="shared" si="243"/>
        <v/>
      </c>
      <c r="T484" s="29" t="str">
        <f t="shared" si="244"/>
        <v/>
      </c>
      <c r="U484" s="29" t="str">
        <f t="shared" si="245"/>
        <v/>
      </c>
      <c r="V484" s="29" t="str">
        <f t="shared" si="246"/>
        <v/>
      </c>
      <c r="W484" s="29" t="str">
        <f t="shared" si="247"/>
        <v/>
      </c>
      <c r="X484" s="29" t="str">
        <f t="shared" si="248"/>
        <v/>
      </c>
      <c r="Y484" s="29" t="str">
        <f t="shared" si="249"/>
        <v/>
      </c>
    </row>
    <row r="485" spans="16:25">
      <c r="P485" s="29" t="str">
        <f t="shared" si="240"/>
        <v/>
      </c>
      <c r="Q485" s="29" t="str">
        <f t="shared" si="241"/>
        <v/>
      </c>
      <c r="R485" s="29" t="str">
        <f t="shared" si="242"/>
        <v/>
      </c>
      <c r="S485" s="29" t="str">
        <f t="shared" si="243"/>
        <v/>
      </c>
      <c r="T485" s="29" t="str">
        <f t="shared" si="244"/>
        <v/>
      </c>
      <c r="U485" s="29" t="str">
        <f t="shared" si="245"/>
        <v/>
      </c>
      <c r="V485" s="29" t="str">
        <f t="shared" si="246"/>
        <v/>
      </c>
      <c r="W485" s="29" t="str">
        <f t="shared" si="247"/>
        <v/>
      </c>
      <c r="X485" s="29" t="str">
        <f t="shared" si="248"/>
        <v/>
      </c>
      <c r="Y485" s="29" t="str">
        <f t="shared" si="249"/>
        <v/>
      </c>
    </row>
    <row r="486" spans="16:25">
      <c r="P486" s="29" t="str">
        <f t="shared" si="240"/>
        <v/>
      </c>
      <c r="Q486" s="29" t="str">
        <f t="shared" si="241"/>
        <v/>
      </c>
      <c r="R486" s="29" t="str">
        <f t="shared" si="242"/>
        <v/>
      </c>
      <c r="S486" s="29" t="str">
        <f t="shared" si="243"/>
        <v/>
      </c>
      <c r="T486" s="29" t="str">
        <f t="shared" si="244"/>
        <v/>
      </c>
      <c r="U486" s="29" t="str">
        <f t="shared" si="245"/>
        <v/>
      </c>
      <c r="V486" s="29" t="str">
        <f t="shared" si="246"/>
        <v/>
      </c>
      <c r="W486" s="29" t="str">
        <f t="shared" si="247"/>
        <v/>
      </c>
      <c r="X486" s="29" t="str">
        <f t="shared" si="248"/>
        <v/>
      </c>
      <c r="Y486" s="29" t="str">
        <f t="shared" si="249"/>
        <v/>
      </c>
    </row>
    <row r="487" spans="16:25">
      <c r="P487" s="29" t="str">
        <f t="shared" si="240"/>
        <v/>
      </c>
      <c r="Q487" s="29" t="str">
        <f t="shared" si="241"/>
        <v/>
      </c>
      <c r="R487" s="29" t="str">
        <f t="shared" si="242"/>
        <v/>
      </c>
      <c r="S487" s="29" t="str">
        <f t="shared" si="243"/>
        <v/>
      </c>
      <c r="T487" s="29" t="str">
        <f t="shared" si="244"/>
        <v/>
      </c>
      <c r="U487" s="29" t="str">
        <f t="shared" si="245"/>
        <v/>
      </c>
      <c r="V487" s="29" t="str">
        <f t="shared" si="246"/>
        <v/>
      </c>
      <c r="W487" s="29" t="str">
        <f t="shared" si="247"/>
        <v/>
      </c>
      <c r="X487" s="29" t="str">
        <f t="shared" si="248"/>
        <v/>
      </c>
      <c r="Y487" s="29" t="str">
        <f t="shared" si="249"/>
        <v/>
      </c>
    </row>
    <row r="488" spans="16:25">
      <c r="P488" s="29" t="str">
        <f t="shared" si="240"/>
        <v/>
      </c>
      <c r="Q488" s="29" t="str">
        <f t="shared" si="241"/>
        <v/>
      </c>
      <c r="R488" s="29" t="str">
        <f t="shared" si="242"/>
        <v/>
      </c>
      <c r="S488" s="29" t="str">
        <f t="shared" si="243"/>
        <v/>
      </c>
      <c r="T488" s="29" t="str">
        <f t="shared" si="244"/>
        <v/>
      </c>
      <c r="U488" s="29" t="str">
        <f t="shared" si="245"/>
        <v/>
      </c>
      <c r="V488" s="29" t="str">
        <f t="shared" si="246"/>
        <v/>
      </c>
      <c r="W488" s="29" t="str">
        <f t="shared" si="247"/>
        <v/>
      </c>
      <c r="X488" s="29" t="str">
        <f t="shared" si="248"/>
        <v/>
      </c>
      <c r="Y488" s="29" t="str">
        <f t="shared" si="249"/>
        <v/>
      </c>
    </row>
    <row r="489" spans="16:25">
      <c r="P489" s="29" t="str">
        <f t="shared" si="240"/>
        <v/>
      </c>
      <c r="Q489" s="29" t="str">
        <f t="shared" si="241"/>
        <v/>
      </c>
      <c r="R489" s="29" t="str">
        <f t="shared" si="242"/>
        <v/>
      </c>
      <c r="S489" s="29" t="str">
        <f t="shared" si="243"/>
        <v/>
      </c>
      <c r="T489" s="29" t="str">
        <f t="shared" si="244"/>
        <v/>
      </c>
      <c r="U489" s="29" t="str">
        <f t="shared" si="245"/>
        <v/>
      </c>
      <c r="V489" s="29" t="str">
        <f t="shared" si="246"/>
        <v/>
      </c>
      <c r="W489" s="29" t="str">
        <f t="shared" si="247"/>
        <v/>
      </c>
      <c r="X489" s="29" t="str">
        <f t="shared" si="248"/>
        <v/>
      </c>
      <c r="Y489" s="29" t="str">
        <f t="shared" si="249"/>
        <v/>
      </c>
    </row>
    <row r="490" spans="16:25">
      <c r="P490" s="29" t="str">
        <f t="shared" si="240"/>
        <v/>
      </c>
      <c r="Q490" s="29" t="str">
        <f t="shared" si="241"/>
        <v/>
      </c>
      <c r="R490" s="29" t="str">
        <f t="shared" si="242"/>
        <v/>
      </c>
      <c r="S490" s="29" t="str">
        <f t="shared" si="243"/>
        <v/>
      </c>
      <c r="T490" s="29" t="str">
        <f t="shared" si="244"/>
        <v/>
      </c>
      <c r="U490" s="29" t="str">
        <f t="shared" si="245"/>
        <v/>
      </c>
      <c r="V490" s="29" t="str">
        <f t="shared" si="246"/>
        <v/>
      </c>
      <c r="W490" s="29" t="str">
        <f t="shared" si="247"/>
        <v/>
      </c>
      <c r="X490" s="29" t="str">
        <f t="shared" si="248"/>
        <v/>
      </c>
      <c r="Y490" s="29" t="str">
        <f t="shared" si="249"/>
        <v/>
      </c>
    </row>
    <row r="491" spans="16:25">
      <c r="P491" s="29" t="str">
        <f t="shared" si="240"/>
        <v/>
      </c>
      <c r="Q491" s="29" t="str">
        <f t="shared" si="241"/>
        <v/>
      </c>
      <c r="R491" s="29" t="str">
        <f t="shared" si="242"/>
        <v/>
      </c>
      <c r="S491" s="29" t="str">
        <f t="shared" si="243"/>
        <v/>
      </c>
      <c r="T491" s="29" t="str">
        <f t="shared" si="244"/>
        <v/>
      </c>
      <c r="U491" s="29" t="str">
        <f t="shared" si="245"/>
        <v/>
      </c>
      <c r="V491" s="29" t="str">
        <f t="shared" si="246"/>
        <v/>
      </c>
      <c r="W491" s="29" t="str">
        <f t="shared" si="247"/>
        <v/>
      </c>
      <c r="X491" s="29" t="str">
        <f t="shared" si="248"/>
        <v/>
      </c>
      <c r="Y491" s="29" t="str">
        <f t="shared" si="249"/>
        <v/>
      </c>
    </row>
    <row r="492" spans="16:25">
      <c r="P492" s="29" t="str">
        <f t="shared" si="240"/>
        <v/>
      </c>
      <c r="Q492" s="29" t="str">
        <f t="shared" si="241"/>
        <v/>
      </c>
      <c r="R492" s="29" t="str">
        <f t="shared" si="242"/>
        <v/>
      </c>
      <c r="S492" s="29" t="str">
        <f t="shared" si="243"/>
        <v/>
      </c>
      <c r="T492" s="29" t="str">
        <f t="shared" si="244"/>
        <v/>
      </c>
      <c r="U492" s="29" t="str">
        <f t="shared" si="245"/>
        <v/>
      </c>
      <c r="V492" s="29" t="str">
        <f t="shared" si="246"/>
        <v/>
      </c>
      <c r="W492" s="29" t="str">
        <f t="shared" si="247"/>
        <v/>
      </c>
      <c r="X492" s="29" t="str">
        <f t="shared" si="248"/>
        <v/>
      </c>
      <c r="Y492" s="29" t="str">
        <f t="shared" si="249"/>
        <v/>
      </c>
    </row>
    <row r="493" spans="16:25">
      <c r="P493" s="29" t="str">
        <f t="shared" si="240"/>
        <v/>
      </c>
      <c r="Q493" s="29" t="str">
        <f t="shared" si="241"/>
        <v/>
      </c>
      <c r="R493" s="29" t="str">
        <f t="shared" si="242"/>
        <v/>
      </c>
      <c r="S493" s="29" t="str">
        <f t="shared" si="243"/>
        <v/>
      </c>
      <c r="T493" s="29" t="str">
        <f t="shared" si="244"/>
        <v/>
      </c>
      <c r="U493" s="29" t="str">
        <f t="shared" si="245"/>
        <v/>
      </c>
      <c r="V493" s="29" t="str">
        <f t="shared" si="246"/>
        <v/>
      </c>
      <c r="W493" s="29" t="str">
        <f t="shared" si="247"/>
        <v/>
      </c>
      <c r="X493" s="29" t="str">
        <f t="shared" si="248"/>
        <v/>
      </c>
      <c r="Y493" s="29" t="str">
        <f t="shared" si="249"/>
        <v/>
      </c>
    </row>
  </sheetData>
  <sortState xmlns:xlrd2="http://schemas.microsoft.com/office/spreadsheetml/2017/richdata2" ref="B3:C147">
    <sortCondition ref="B3:B147"/>
  </sortState>
  <phoneticPr fontId="19"/>
  <conditionalFormatting sqref="N3:BE245">
    <cfRule type="expression" dxfId="0" priority="1">
      <formula>$BE3="Diff"</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BL_instruction</vt:lpstr>
      <vt:lpstr>DG</vt:lpstr>
      <vt:lpstr>ATTACHED{Mark}{Desc}</vt:lpstr>
      <vt:lpstr>注意事項</vt:lpstr>
      <vt:lpstr>在来船注意事項</vt:lpstr>
      <vt:lpstr>SO_MATES</vt:lpstr>
      <vt:lpstr>SETTING</vt:lpstr>
      <vt:lpstr>'ATTACHED{Mark}{Desc}'!Print_Area</vt:lpstr>
      <vt:lpstr>SO_MATES!Print_Area</vt:lpstr>
      <vt:lpstr>BL_instruction!Print_Titles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Kibe</dc:creator>
  <cp:lastModifiedBy>yamanouchi.ckm</cp:lastModifiedBy>
  <cp:lastPrinted>2026-07-24T06:08:10Z</cp:lastPrinted>
  <dcterms:created xsi:type="dcterms:W3CDTF">2015-03-25T02:13:26Z</dcterms:created>
  <dcterms:modified xsi:type="dcterms:W3CDTF">2026-07-27T09:06:23Z</dcterms:modified>
</cp:coreProperties>
</file>